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19\Oita.f.a_Boys(U-10)_Girls_soccer_Festival\"/>
    </mc:Choice>
  </mc:AlternateContent>
  <xr:revisionPtr revIDLastSave="0" documentId="13_ncr:1_{D50E2796-DB8D-4F24-9F85-83BA83896260}" xr6:coauthVersionLast="43" xr6:coauthVersionMax="43" xr10:uidLastSave="{00000000-0000-0000-0000-000000000000}"/>
  <bookViews>
    <workbookView xWindow="-90" yWindow="-90" windowWidth="19380" windowHeight="10380" activeTab="2" xr2:uid="{00000000-000D-0000-FFFF-FFFF00000000}"/>
  </bookViews>
  <sheets>
    <sheet name="組合せ" sheetId="4" r:id="rId1"/>
    <sheet name="会場図" sheetId="3" r:id="rId2"/>
    <sheet name="日程" sheetId="1" r:id="rId3"/>
    <sheet name="予選リーグ星取表" sheetId="2" r:id="rId4"/>
  </sheets>
  <definedNames>
    <definedName name="_xlnm.Print_Area" localSheetId="0">組合せ!$A$1:$N$35</definedName>
    <definedName name="_xlnm.Print_Area" localSheetId="2">日程!$A$1:$M$44</definedName>
    <definedName name="_xlnm.Print_Area" localSheetId="3">予選リーグ星取表!$A$1:$AG$81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L5" i="4"/>
  <c r="D10" i="4"/>
  <c r="L10" i="4"/>
  <c r="D13" i="4"/>
  <c r="L13" i="4"/>
  <c r="D18" i="4"/>
  <c r="L18" i="4"/>
  <c r="D22" i="4"/>
  <c r="L22" i="4"/>
  <c r="D27" i="4"/>
  <c r="L27" i="4"/>
  <c r="D30" i="4"/>
  <c r="L30" i="4"/>
  <c r="D35" i="4"/>
  <c r="L35" i="4"/>
  <c r="W32" i="2" l="1"/>
  <c r="V32" i="2"/>
  <c r="V40" i="2"/>
  <c r="W38" i="2"/>
  <c r="V38" i="2"/>
  <c r="V25" i="2"/>
  <c r="W53" i="2"/>
  <c r="V51" i="2"/>
  <c r="V62" i="2"/>
  <c r="W45" i="2"/>
  <c r="V45" i="2"/>
  <c r="V27" i="2"/>
  <c r="W23" i="2"/>
  <c r="W25" i="2"/>
  <c r="W64" i="2"/>
  <c r="V64" i="2"/>
  <c r="K64" i="2"/>
  <c r="H64" i="2"/>
  <c r="E64" i="2"/>
  <c r="S64" i="2" s="1"/>
  <c r="W62" i="2"/>
  <c r="N62" i="2"/>
  <c r="H62" i="2"/>
  <c r="E62" i="2"/>
  <c r="S62" i="2" s="1"/>
  <c r="W60" i="2"/>
  <c r="V60" i="2"/>
  <c r="N60" i="2"/>
  <c r="K60" i="2"/>
  <c r="S60" i="2" s="1"/>
  <c r="E60" i="2"/>
  <c r="W58" i="2"/>
  <c r="V58" i="2"/>
  <c r="N58" i="2"/>
  <c r="K58" i="2"/>
  <c r="H58" i="2"/>
  <c r="M57" i="2"/>
  <c r="J57" i="2"/>
  <c r="G57" i="2"/>
  <c r="D57" i="2"/>
  <c r="V53" i="2"/>
  <c r="N53" i="2"/>
  <c r="E53" i="2"/>
  <c r="U53" i="2" s="1"/>
  <c r="AA51" i="2"/>
  <c r="W51" i="2"/>
  <c r="Q51" i="2"/>
  <c r="K51" i="2"/>
  <c r="T51" i="2" s="1"/>
  <c r="W49" i="2"/>
  <c r="V49" i="2"/>
  <c r="N49" i="2"/>
  <c r="U49" i="2" s="1"/>
  <c r="H49" i="2"/>
  <c r="W47" i="2"/>
  <c r="V47" i="2"/>
  <c r="K47" i="2"/>
  <c r="E47" i="2"/>
  <c r="AA45" i="2"/>
  <c r="Q45" i="2"/>
  <c r="H45" i="2"/>
  <c r="T45" i="2" s="1"/>
  <c r="P44" i="2"/>
  <c r="M44" i="2"/>
  <c r="J44" i="2"/>
  <c r="G44" i="2"/>
  <c r="D44" i="2"/>
  <c r="W40" i="2"/>
  <c r="N40" i="2"/>
  <c r="E40" i="2"/>
  <c r="U40" i="2" s="1"/>
  <c r="Q38" i="2"/>
  <c r="U38" i="2" s="1"/>
  <c r="K38" i="2"/>
  <c r="W36" i="2"/>
  <c r="V36" i="2"/>
  <c r="N36" i="2"/>
  <c r="H36" i="2"/>
  <c r="U36" i="2" s="1"/>
  <c r="W34" i="2"/>
  <c r="V34" i="2"/>
  <c r="K34" i="2"/>
  <c r="E34" i="2"/>
  <c r="Q32" i="2"/>
  <c r="H32" i="2"/>
  <c r="U32" i="2" s="1"/>
  <c r="P31" i="2"/>
  <c r="M31" i="2"/>
  <c r="J31" i="2"/>
  <c r="G31" i="2"/>
  <c r="D31" i="2"/>
  <c r="W27" i="2"/>
  <c r="AA27" i="2" s="1"/>
  <c r="N27" i="2"/>
  <c r="T27" i="2" s="1"/>
  <c r="E27" i="2"/>
  <c r="U27" i="2" s="1"/>
  <c r="Q25" i="2"/>
  <c r="K25" i="2"/>
  <c r="U25" i="2" s="1"/>
  <c r="V23" i="2"/>
  <c r="AA23" i="2" s="1"/>
  <c r="N23" i="2"/>
  <c r="H23" i="2"/>
  <c r="U23" i="2" s="1"/>
  <c r="W21" i="2"/>
  <c r="V21" i="2"/>
  <c r="K21" i="2"/>
  <c r="E21" i="2"/>
  <c r="U21" i="2" s="1"/>
  <c r="W19" i="2"/>
  <c r="V19" i="2"/>
  <c r="Q19" i="2"/>
  <c r="H19" i="2"/>
  <c r="U19" i="2" s="1"/>
  <c r="P18" i="2"/>
  <c r="M18" i="2"/>
  <c r="J18" i="2"/>
  <c r="G18" i="2"/>
  <c r="D18" i="2"/>
  <c r="AA47" i="2" l="1"/>
  <c r="AA49" i="2"/>
  <c r="T62" i="2"/>
  <c r="X62" i="2" s="1"/>
  <c r="S51" i="2"/>
  <c r="X51" i="2" s="1"/>
  <c r="U34" i="2"/>
  <c r="T58" i="2"/>
  <c r="T19" i="2"/>
  <c r="S25" i="2"/>
  <c r="T47" i="2"/>
  <c r="AA64" i="2"/>
  <c r="S45" i="2"/>
  <c r="X45" i="2" s="1"/>
  <c r="S40" i="2"/>
  <c r="X40" i="2" s="1"/>
  <c r="T64" i="2"/>
  <c r="X64" i="2" s="1"/>
  <c r="U62" i="2"/>
  <c r="AA60" i="2"/>
  <c r="AC60" i="2" s="1"/>
  <c r="T60" i="2"/>
  <c r="X60" i="2" s="1"/>
  <c r="S36" i="2"/>
  <c r="T40" i="2"/>
  <c r="AA40" i="2"/>
  <c r="T49" i="2"/>
  <c r="S49" i="2"/>
  <c r="T53" i="2"/>
  <c r="AA53" i="2"/>
  <c r="AC53" i="2" s="1"/>
  <c r="S53" i="2"/>
  <c r="T23" i="2"/>
  <c r="S23" i="2"/>
  <c r="S27" i="2"/>
  <c r="X27" i="2" s="1"/>
  <c r="U64" i="2"/>
  <c r="AA62" i="2"/>
  <c r="U60" i="2"/>
  <c r="U58" i="2"/>
  <c r="S58" i="2"/>
  <c r="X58" i="2" s="1"/>
  <c r="AA58" i="2"/>
  <c r="T38" i="2"/>
  <c r="AA38" i="2"/>
  <c r="S38" i="2"/>
  <c r="X38" i="2" s="1"/>
  <c r="AA36" i="2"/>
  <c r="T36" i="2"/>
  <c r="X36" i="2" s="1"/>
  <c r="T34" i="2"/>
  <c r="AA34" i="2"/>
  <c r="S34" i="2"/>
  <c r="T32" i="2"/>
  <c r="AA32" i="2"/>
  <c r="AC40" i="2" s="1"/>
  <c r="S32" i="2"/>
  <c r="X32" i="2" s="1"/>
  <c r="U51" i="2"/>
  <c r="S47" i="2"/>
  <c r="X47" i="2" s="1"/>
  <c r="U47" i="2"/>
  <c r="AC49" i="2"/>
  <c r="AC45" i="2"/>
  <c r="U45" i="2"/>
  <c r="AC47" i="2"/>
  <c r="AC51" i="2"/>
  <c r="T25" i="2"/>
  <c r="AA25" i="2"/>
  <c r="AC25" i="2" s="1"/>
  <c r="X25" i="2"/>
  <c r="T21" i="2"/>
  <c r="AA21" i="2"/>
  <c r="S21" i="2"/>
  <c r="X21" i="2" s="1"/>
  <c r="AA19" i="2"/>
  <c r="S19" i="2"/>
  <c r="X19" i="2" s="1"/>
  <c r="X23" i="2" l="1"/>
  <c r="X34" i="2"/>
  <c r="X53" i="2"/>
  <c r="Y53" i="2" s="1"/>
  <c r="AC34" i="2"/>
  <c r="AC38" i="2"/>
  <c r="AC27" i="2"/>
  <c r="Y27" i="2"/>
  <c r="Y25" i="2"/>
  <c r="Y58" i="2"/>
  <c r="Y64" i="2"/>
  <c r="AC36" i="2"/>
  <c r="Y45" i="2"/>
  <c r="X49" i="2"/>
  <c r="AC62" i="2"/>
  <c r="Y60" i="2"/>
  <c r="Y62" i="2"/>
  <c r="AC64" i="2"/>
  <c r="AC58" i="2"/>
  <c r="AC32" i="2"/>
  <c r="Y34" i="2"/>
  <c r="Y32" i="2"/>
  <c r="Y38" i="2"/>
  <c r="Y40" i="2"/>
  <c r="Y36" i="2"/>
  <c r="Y47" i="2"/>
  <c r="AC19" i="2"/>
  <c r="AC21" i="2"/>
  <c r="AC23" i="2"/>
  <c r="Y19" i="2"/>
  <c r="Y23" i="2"/>
  <c r="Y21" i="2"/>
  <c r="Y51" i="2" l="1"/>
  <c r="Y49" i="2"/>
</calcChain>
</file>

<file path=xl/sharedStrings.xml><?xml version="1.0" encoding="utf-8"?>
<sst xmlns="http://schemas.openxmlformats.org/spreadsheetml/2006/main" count="551" uniqueCount="296">
  <si>
    <t>第７回　　OFA　Boys(U-10) Girlsサッカーフェスティバル　日程</t>
    <rPh sb="37" eb="39">
      <t>ニッテイ</t>
    </rPh>
    <phoneticPr fontId="4"/>
  </si>
  <si>
    <t>（１）期日</t>
  </si>
  <si>
    <t>６月１日（土）</t>
    <rPh sb="5" eb="6">
      <t>ド</t>
    </rPh>
    <phoneticPr fontId="4"/>
  </si>
  <si>
    <t>（２）日程</t>
  </si>
  <si>
    <t>会場：県協会人工芝グランド　Ａコート</t>
    <rPh sb="0" eb="2">
      <t>カイジョウ</t>
    </rPh>
    <rPh sb="3" eb="4">
      <t>ケン</t>
    </rPh>
    <rPh sb="4" eb="6">
      <t>キョウカイ</t>
    </rPh>
    <rPh sb="6" eb="8">
      <t>ジンコウ</t>
    </rPh>
    <rPh sb="8" eb="9">
      <t>シバ</t>
    </rPh>
    <phoneticPr fontId="4"/>
  </si>
  <si>
    <t>会場：県協会人工芝グランド　Ｂコート</t>
    <rPh sb="0" eb="2">
      <t>カイジョウ</t>
    </rPh>
    <phoneticPr fontId="4"/>
  </si>
  <si>
    <t>８：３０～</t>
  </si>
  <si>
    <t>役員集合</t>
    <rPh sb="0" eb="2">
      <t>ヤクイン</t>
    </rPh>
    <rPh sb="2" eb="4">
      <t>シュウゴウ</t>
    </rPh>
    <phoneticPr fontId="4"/>
  </si>
  <si>
    <t>８：４０～</t>
    <phoneticPr fontId="4"/>
  </si>
  <si>
    <t>監督会議</t>
    <rPh sb="0" eb="2">
      <t>カントク</t>
    </rPh>
    <rPh sb="2" eb="4">
      <t>カイギ</t>
    </rPh>
    <phoneticPr fontId="4"/>
  </si>
  <si>
    <t>９：００～</t>
    <phoneticPr fontId="4"/>
  </si>
  <si>
    <t>開会式</t>
    <rPh sb="0" eb="2">
      <t>カイカイ</t>
    </rPh>
    <rPh sb="2" eb="3">
      <t>シキ</t>
    </rPh>
    <phoneticPr fontId="4"/>
  </si>
  <si>
    <t>役員</t>
    <rPh sb="0" eb="2">
      <t>ヤクイン</t>
    </rPh>
    <phoneticPr fontId="3"/>
  </si>
  <si>
    <t>井上</t>
    <rPh sb="0" eb="2">
      <t>イノウエ</t>
    </rPh>
    <phoneticPr fontId="3"/>
  </si>
  <si>
    <t>伊東</t>
    <rPh sb="0" eb="2">
      <t>イトウ</t>
    </rPh>
    <phoneticPr fontId="3"/>
  </si>
  <si>
    <t>安東</t>
    <rPh sb="0" eb="2">
      <t>アンドウ</t>
    </rPh>
    <phoneticPr fontId="3"/>
  </si>
  <si>
    <t>秋吉</t>
    <rPh sb="0" eb="2">
      <t>アキヨシ</t>
    </rPh>
    <phoneticPr fontId="3"/>
  </si>
  <si>
    <t>森山</t>
    <rPh sb="0" eb="2">
      <t>モリヤマ</t>
    </rPh>
    <phoneticPr fontId="3"/>
  </si>
  <si>
    <t>①</t>
  </si>
  <si>
    <t>９：３０～</t>
    <phoneticPr fontId="4"/>
  </si>
  <si>
    <t>予選リーグ</t>
    <rPh sb="0" eb="2">
      <t>ヨセン</t>
    </rPh>
    <phoneticPr fontId="4"/>
  </si>
  <si>
    <t>A</t>
  </si>
  <si>
    <t>鶴見少年</t>
    <phoneticPr fontId="3"/>
  </si>
  <si>
    <t>大道</t>
  </si>
  <si>
    <t>B</t>
  </si>
  <si>
    <t>C</t>
  </si>
  <si>
    <t>中津沖代</t>
  </si>
  <si>
    <t>碩田SSS</t>
  </si>
  <si>
    <t>D</t>
  </si>
  <si>
    <t>②</t>
  </si>
  <si>
    <t>９：５５～</t>
    <phoneticPr fontId="4"/>
  </si>
  <si>
    <t>〃</t>
  </si>
  <si>
    <t>K</t>
    <phoneticPr fontId="4"/>
  </si>
  <si>
    <t>リーベル</t>
    <phoneticPr fontId="3"/>
  </si>
  <si>
    <t>東大分</t>
  </si>
  <si>
    <t>L</t>
    <phoneticPr fontId="4"/>
  </si>
  <si>
    <t>M</t>
    <phoneticPr fontId="4"/>
  </si>
  <si>
    <t>東稙田SSS</t>
  </si>
  <si>
    <t>千怒ｓｓｓ</t>
  </si>
  <si>
    <t>N</t>
    <phoneticPr fontId="4"/>
  </si>
  <si>
    <t>③</t>
  </si>
  <si>
    <t>１０：２０～</t>
    <phoneticPr fontId="3"/>
  </si>
  <si>
    <t>F</t>
    <phoneticPr fontId="4"/>
  </si>
  <si>
    <t>緑丘sss</t>
  </si>
  <si>
    <t>別保</t>
  </si>
  <si>
    <t>G</t>
    <phoneticPr fontId="4"/>
  </si>
  <si>
    <t>G</t>
    <phoneticPr fontId="4"/>
  </si>
  <si>
    <t>H</t>
    <phoneticPr fontId="4"/>
  </si>
  <si>
    <t>RosaClaro</t>
    <phoneticPr fontId="3"/>
  </si>
  <si>
    <t>和田如水</t>
  </si>
  <si>
    <t>I</t>
    <phoneticPr fontId="4"/>
  </si>
  <si>
    <t>④</t>
  </si>
  <si>
    <t>１０：４５～</t>
    <phoneticPr fontId="3"/>
  </si>
  <si>
    <t>P</t>
    <phoneticPr fontId="4"/>
  </si>
  <si>
    <t>鶴見ジュニア</t>
    <phoneticPr fontId="3"/>
  </si>
  <si>
    <t>アリアーレ</t>
  </si>
  <si>
    <t>Q</t>
    <phoneticPr fontId="4"/>
  </si>
  <si>
    <t>R</t>
    <phoneticPr fontId="4"/>
  </si>
  <si>
    <t>滝尾下郡</t>
    <phoneticPr fontId="3"/>
  </si>
  <si>
    <t>S</t>
    <phoneticPr fontId="4"/>
  </si>
  <si>
    <t>⑤</t>
  </si>
  <si>
    <t>１１：１０～</t>
    <phoneticPr fontId="3"/>
  </si>
  <si>
    <t>横瀬西</t>
    <rPh sb="0" eb="2">
      <t>ヨコセ</t>
    </rPh>
    <rPh sb="2" eb="3">
      <t>ニシ</t>
    </rPh>
    <phoneticPr fontId="4"/>
  </si>
  <si>
    <t>E</t>
    <phoneticPr fontId="4"/>
  </si>
  <si>
    <t>⑥</t>
  </si>
  <si>
    <t>１１：３５～</t>
    <phoneticPr fontId="3"/>
  </si>
  <si>
    <t>K</t>
    <phoneticPr fontId="4"/>
  </si>
  <si>
    <t>リーベル</t>
    <phoneticPr fontId="3"/>
  </si>
  <si>
    <t>タートルズ</t>
    <phoneticPr fontId="4"/>
  </si>
  <si>
    <t>タートルズ</t>
    <phoneticPr fontId="4"/>
  </si>
  <si>
    <t>O</t>
    <phoneticPr fontId="4"/>
  </si>
  <si>
    <t>⑦</t>
  </si>
  <si>
    <t>１２：００～</t>
    <phoneticPr fontId="3"/>
  </si>
  <si>
    <t>F</t>
    <phoneticPr fontId="4"/>
  </si>
  <si>
    <t>リノス</t>
    <phoneticPr fontId="3"/>
  </si>
  <si>
    <t>J</t>
    <phoneticPr fontId="4"/>
  </si>
  <si>
    <t>⑧</t>
  </si>
  <si>
    <t>１２：２５～</t>
    <phoneticPr fontId="3"/>
  </si>
  <si>
    <t>P</t>
    <phoneticPr fontId="4"/>
  </si>
  <si>
    <t>挾間ＪＦＣ</t>
    <phoneticPr fontId="4"/>
  </si>
  <si>
    <t>S</t>
    <phoneticPr fontId="4"/>
  </si>
  <si>
    <t>R</t>
    <phoneticPr fontId="3"/>
  </si>
  <si>
    <t>⑨</t>
  </si>
  <si>
    <t>１２：５０～</t>
    <phoneticPr fontId="3"/>
  </si>
  <si>
    <t>E</t>
    <phoneticPr fontId="4"/>
  </si>
  <si>
    <t>D</t>
    <phoneticPr fontId="4"/>
  </si>
  <si>
    <t>M</t>
    <phoneticPr fontId="4"/>
  </si>
  <si>
    <t>⑩</t>
    <phoneticPr fontId="3"/>
  </si>
  <si>
    <t>１３：１５～</t>
    <phoneticPr fontId="3"/>
  </si>
  <si>
    <t>J</t>
    <phoneticPr fontId="3"/>
  </si>
  <si>
    <t>和田如水</t>
    <rPh sb="0" eb="2">
      <t>ワダ</t>
    </rPh>
    <rPh sb="2" eb="4">
      <t>ジョスイ</t>
    </rPh>
    <phoneticPr fontId="3"/>
  </si>
  <si>
    <t>I</t>
    <phoneticPr fontId="3"/>
  </si>
  <si>
    <t>⑪</t>
    <phoneticPr fontId="3"/>
  </si>
  <si>
    <t>１３：４０～</t>
    <phoneticPr fontId="4"/>
  </si>
  <si>
    <t>順位戦</t>
    <rPh sb="0" eb="2">
      <t>ジュンイ</t>
    </rPh>
    <rPh sb="2" eb="3">
      <t>セン</t>
    </rPh>
    <phoneticPr fontId="4"/>
  </si>
  <si>
    <t>A5位</t>
    <rPh sb="2" eb="3">
      <t>イ</t>
    </rPh>
    <phoneticPr fontId="4"/>
  </si>
  <si>
    <t>B５位</t>
    <rPh sb="2" eb="3">
      <t>イ</t>
    </rPh>
    <phoneticPr fontId="4"/>
  </si>
  <si>
    <t>C５位</t>
    <rPh sb="2" eb="3">
      <t>イ</t>
    </rPh>
    <phoneticPr fontId="3"/>
  </si>
  <si>
    <t>⑫</t>
    <phoneticPr fontId="3"/>
  </si>
  <si>
    <t>１４：１０～</t>
    <phoneticPr fontId="3"/>
  </si>
  <si>
    <t>A４位</t>
    <rPh sb="2" eb="3">
      <t>イ</t>
    </rPh>
    <phoneticPr fontId="4"/>
  </si>
  <si>
    <t>B４位</t>
    <rPh sb="2" eb="3">
      <t>イ</t>
    </rPh>
    <phoneticPr fontId="4"/>
  </si>
  <si>
    <t>C4位</t>
    <rPh sb="2" eb="3">
      <t>イ</t>
    </rPh>
    <phoneticPr fontId="4"/>
  </si>
  <si>
    <t>D４位</t>
    <rPh sb="2" eb="3">
      <t>イ</t>
    </rPh>
    <phoneticPr fontId="4"/>
  </si>
  <si>
    <t>⑬</t>
    <phoneticPr fontId="3"/>
  </si>
  <si>
    <t>１４：３５～</t>
    <phoneticPr fontId="3"/>
  </si>
  <si>
    <t>Ａ3位</t>
    <rPh sb="2" eb="3">
      <t>イ</t>
    </rPh>
    <phoneticPr fontId="4"/>
  </si>
  <si>
    <t>Ｂ3位</t>
    <rPh sb="2" eb="3">
      <t>イ</t>
    </rPh>
    <phoneticPr fontId="4"/>
  </si>
  <si>
    <t>Ｃ3位</t>
    <rPh sb="2" eb="3">
      <t>イ</t>
    </rPh>
    <phoneticPr fontId="4"/>
  </si>
  <si>
    <t>D3位</t>
    <rPh sb="2" eb="3">
      <t>イ</t>
    </rPh>
    <phoneticPr fontId="4"/>
  </si>
  <si>
    <t>⑭</t>
    <phoneticPr fontId="3"/>
  </si>
  <si>
    <t>１５：００～</t>
    <phoneticPr fontId="3"/>
  </si>
  <si>
    <t>Ａ1位</t>
    <rPh sb="2" eb="3">
      <t>イ</t>
    </rPh>
    <phoneticPr fontId="4"/>
  </si>
  <si>
    <t>Ｂ1位</t>
    <rPh sb="2" eb="3">
      <t>イ</t>
    </rPh>
    <phoneticPr fontId="4"/>
  </si>
  <si>
    <t>Ｃ１位</t>
    <rPh sb="2" eb="3">
      <t>イ</t>
    </rPh>
    <phoneticPr fontId="4"/>
  </si>
  <si>
    <t>Ｄ1位</t>
    <rPh sb="2" eb="3">
      <t>イ</t>
    </rPh>
    <phoneticPr fontId="4"/>
  </si>
  <si>
    <t>⑮</t>
    <phoneticPr fontId="4"/>
  </si>
  <si>
    <t>１５：２５～</t>
    <phoneticPr fontId="3"/>
  </si>
  <si>
    <t>Ａ2位</t>
    <rPh sb="2" eb="3">
      <t>イ</t>
    </rPh>
    <phoneticPr fontId="4"/>
  </si>
  <si>
    <t>Ｂ2位</t>
    <rPh sb="2" eb="3">
      <t>イ</t>
    </rPh>
    <phoneticPr fontId="4"/>
  </si>
  <si>
    <t>Ｃ2位</t>
    <rPh sb="2" eb="3">
      <t>イ</t>
    </rPh>
    <phoneticPr fontId="4"/>
  </si>
  <si>
    <t>Ｄ2位</t>
    <rPh sb="2" eb="3">
      <t>イ</t>
    </rPh>
    <phoneticPr fontId="4"/>
  </si>
  <si>
    <t>⑯</t>
    <phoneticPr fontId="4"/>
  </si>
  <si>
    <t>１５：５０～</t>
    <phoneticPr fontId="3"/>
  </si>
  <si>
    <t>決勝戦</t>
    <rPh sb="0" eb="3">
      <t>ケッショウセン</t>
    </rPh>
    <phoneticPr fontId="4"/>
  </si>
  <si>
    <t>第7回　　OFA　Boys(U-10) Girlsサッカーフェスティバル　　予選リーグ成績</t>
    <rPh sb="38" eb="40">
      <t>ヨセン</t>
    </rPh>
    <rPh sb="43" eb="45">
      <t>セイセキ</t>
    </rPh>
    <phoneticPr fontId="3"/>
  </si>
  <si>
    <t>Aパート</t>
    <phoneticPr fontId="3"/>
  </si>
  <si>
    <t>Ｃパート</t>
    <phoneticPr fontId="3"/>
  </si>
  <si>
    <t>Ｃパート</t>
    <phoneticPr fontId="3"/>
  </si>
  <si>
    <t>№</t>
    <phoneticPr fontId="3"/>
  </si>
  <si>
    <t>チーム名</t>
    <rPh sb="3" eb="4">
      <t>メイ</t>
    </rPh>
    <phoneticPr fontId="3"/>
  </si>
  <si>
    <t>№</t>
    <phoneticPr fontId="3"/>
  </si>
  <si>
    <t>碩田サッカースポーツ少年団</t>
    <phoneticPr fontId="3"/>
  </si>
  <si>
    <t>リノスフットサルクラブ</t>
    <phoneticPr fontId="3"/>
  </si>
  <si>
    <t>ＦＣ大野</t>
    <phoneticPr fontId="3"/>
  </si>
  <si>
    <t>ＯＫＹ山香ＳＣ</t>
    <phoneticPr fontId="3"/>
  </si>
  <si>
    <t>カティオーラFC　松岡</t>
    <phoneticPr fontId="3"/>
  </si>
  <si>
    <t>カティオーラ 大在</t>
    <phoneticPr fontId="3"/>
  </si>
  <si>
    <t>大道サッカースポーツ少年団</t>
    <phoneticPr fontId="3"/>
  </si>
  <si>
    <t>挾間ＪＦＣ</t>
    <phoneticPr fontId="3"/>
  </si>
  <si>
    <t>Ｂパート</t>
    <phoneticPr fontId="3"/>
  </si>
  <si>
    <t>Ｄパート</t>
    <phoneticPr fontId="3"/>
  </si>
  <si>
    <t>敷戸サッカースポーツ少年団</t>
    <phoneticPr fontId="3"/>
  </si>
  <si>
    <t>明野西ＪＦＣ</t>
    <phoneticPr fontId="3"/>
  </si>
  <si>
    <t>中津沖代JSC</t>
    <phoneticPr fontId="3"/>
  </si>
  <si>
    <t>判田SSS</t>
    <phoneticPr fontId="3"/>
  </si>
  <si>
    <t>カティオーラFC　七瀬</t>
    <phoneticPr fontId="3"/>
  </si>
  <si>
    <t>ヴェルスパ大分</t>
    <phoneticPr fontId="3"/>
  </si>
  <si>
    <t>大分トリニータタートルズＵ－１０A</t>
    <phoneticPr fontId="3"/>
  </si>
  <si>
    <t>大分トリニータタートルズU-10B</t>
    <phoneticPr fontId="3"/>
  </si>
  <si>
    <t>勝点表</t>
  </si>
  <si>
    <t>勝</t>
  </si>
  <si>
    <t>引分</t>
    <rPh sb="0" eb="1">
      <t>ヒ</t>
    </rPh>
    <rPh sb="1" eb="2">
      <t>ワ</t>
    </rPh>
    <phoneticPr fontId="3"/>
  </si>
  <si>
    <t>負</t>
    <rPh sb="0" eb="1">
      <t>マ</t>
    </rPh>
    <phoneticPr fontId="3"/>
  </si>
  <si>
    <t>Aパート</t>
    <phoneticPr fontId="3"/>
  </si>
  <si>
    <t>引
分</t>
    <phoneticPr fontId="3"/>
  </si>
  <si>
    <t>敗</t>
  </si>
  <si>
    <t>得
点</t>
    <phoneticPr fontId="3"/>
  </si>
  <si>
    <t>失
点</t>
    <phoneticPr fontId="3"/>
  </si>
  <si>
    <t>勝
点</t>
    <phoneticPr fontId="3"/>
  </si>
  <si>
    <t>勝点
順位</t>
    <phoneticPr fontId="3"/>
  </si>
  <si>
    <t>得失
点差</t>
    <phoneticPr fontId="3"/>
  </si>
  <si>
    <t>得失
順位</t>
    <phoneticPr fontId="3"/>
  </si>
  <si>
    <t>ﾄｰﾀﾙ
順位</t>
    <phoneticPr fontId="3"/>
  </si>
  <si>
    <t>鶴見少年サッカークラブ</t>
    <phoneticPr fontId="3"/>
  </si>
  <si>
    <t>星取表</t>
  </si>
  <si>
    <t>位</t>
    <rPh sb="0" eb="1">
      <t>イ</t>
    </rPh>
    <phoneticPr fontId="3"/>
  </si>
  <si>
    <t>大道</t>
    <rPh sb="0" eb="2">
      <t>オオミチ</t>
    </rPh>
    <phoneticPr fontId="3"/>
  </si>
  <si>
    <t>得失点</t>
  </si>
  <si>
    <t>-</t>
    <phoneticPr fontId="3"/>
  </si>
  <si>
    <t>-</t>
    <phoneticPr fontId="3"/>
  </si>
  <si>
    <t>中津沖代</t>
    <rPh sb="0" eb="2">
      <t>ナカツ</t>
    </rPh>
    <rPh sb="2" eb="4">
      <t>オキダイ</t>
    </rPh>
    <phoneticPr fontId="3"/>
  </si>
  <si>
    <t>大　道</t>
    <phoneticPr fontId="3"/>
  </si>
  <si>
    <t>碩田SSS</t>
    <rPh sb="0" eb="1">
      <t>セキ</t>
    </rPh>
    <rPh sb="1" eb="2">
      <t>デン</t>
    </rPh>
    <phoneticPr fontId="3"/>
  </si>
  <si>
    <t>-</t>
    <phoneticPr fontId="3"/>
  </si>
  <si>
    <t>緑丘sss</t>
    <phoneticPr fontId="3"/>
  </si>
  <si>
    <t>中津沖代</t>
    <phoneticPr fontId="3"/>
  </si>
  <si>
    <t>別保</t>
    <rPh sb="0" eb="2">
      <t>ベッポ</t>
    </rPh>
    <phoneticPr fontId="3"/>
  </si>
  <si>
    <t>-</t>
    <phoneticPr fontId="3"/>
  </si>
  <si>
    <t>-</t>
    <phoneticPr fontId="3"/>
  </si>
  <si>
    <t>FC.RosaClaro</t>
    <phoneticPr fontId="3"/>
  </si>
  <si>
    <t>碩　田</t>
    <phoneticPr fontId="3"/>
  </si>
  <si>
    <t>ＦＣ・リーベル</t>
    <phoneticPr fontId="3"/>
  </si>
  <si>
    <t>横瀬西</t>
    <rPh sb="0" eb="2">
      <t>ヨコセ</t>
    </rPh>
    <rPh sb="2" eb="3">
      <t>ニシ</t>
    </rPh>
    <phoneticPr fontId="3"/>
  </si>
  <si>
    <t>東大分</t>
    <rPh sb="0" eb="1">
      <t>ヒガシ</t>
    </rPh>
    <rPh sb="1" eb="3">
      <t>オオイタ</t>
    </rPh>
    <phoneticPr fontId="3"/>
  </si>
  <si>
    <t>Bパート</t>
    <phoneticPr fontId="3"/>
  </si>
  <si>
    <t>東稙田SSS</t>
    <phoneticPr fontId="3"/>
  </si>
  <si>
    <t>引
分</t>
    <phoneticPr fontId="3"/>
  </si>
  <si>
    <t>得
点</t>
    <phoneticPr fontId="3"/>
  </si>
  <si>
    <t>失
点</t>
    <phoneticPr fontId="3"/>
  </si>
  <si>
    <t>勝
点</t>
    <phoneticPr fontId="3"/>
  </si>
  <si>
    <t>勝点
順位</t>
    <phoneticPr fontId="3"/>
  </si>
  <si>
    <t>得失
点差</t>
    <phoneticPr fontId="3"/>
  </si>
  <si>
    <t>得失
順位</t>
    <phoneticPr fontId="3"/>
  </si>
  <si>
    <t>ﾄｰﾀﾙ
順位</t>
    <phoneticPr fontId="3"/>
  </si>
  <si>
    <t>千怒ｓｓｓ</t>
    <rPh sb="0" eb="2">
      <t>チヌ</t>
    </rPh>
    <phoneticPr fontId="3"/>
  </si>
  <si>
    <t>緑　丘</t>
    <phoneticPr fontId="3"/>
  </si>
  <si>
    <t>鶴見ジュニアサッカークラブ</t>
    <rPh sb="0" eb="2">
      <t>ツルミ</t>
    </rPh>
    <phoneticPr fontId="3"/>
  </si>
  <si>
    <t>アリアーレ</t>
    <phoneticPr fontId="3"/>
  </si>
  <si>
    <t>別　保</t>
    <phoneticPr fontId="3"/>
  </si>
  <si>
    <t>滝尾下郡SSS</t>
    <phoneticPr fontId="3"/>
  </si>
  <si>
    <t>RosaClaro</t>
    <phoneticPr fontId="3"/>
  </si>
  <si>
    <t>挾間ＪＦＣ</t>
    <phoneticPr fontId="3"/>
  </si>
  <si>
    <t>リノスフットボールクラブ</t>
    <phoneticPr fontId="3"/>
  </si>
  <si>
    <t>和田如水</t>
    <phoneticPr fontId="3"/>
  </si>
  <si>
    <t>タートルズ</t>
    <phoneticPr fontId="3"/>
  </si>
  <si>
    <t>リノス</t>
    <phoneticPr fontId="3"/>
  </si>
  <si>
    <t>Ｃパート</t>
    <phoneticPr fontId="3"/>
  </si>
  <si>
    <t>勝
点</t>
    <phoneticPr fontId="3"/>
  </si>
  <si>
    <t>リーベル</t>
    <phoneticPr fontId="3"/>
  </si>
  <si>
    <t>東大分</t>
    <phoneticPr fontId="3"/>
  </si>
  <si>
    <t>東稙田</t>
    <phoneticPr fontId="3"/>
  </si>
  <si>
    <t>千　怒</t>
    <phoneticPr fontId="3"/>
  </si>
  <si>
    <t>Ｄパート</t>
    <phoneticPr fontId="3"/>
  </si>
  <si>
    <t>引
分</t>
    <phoneticPr fontId="3"/>
  </si>
  <si>
    <t>得
点</t>
    <phoneticPr fontId="3"/>
  </si>
  <si>
    <t>失
点</t>
    <phoneticPr fontId="3"/>
  </si>
  <si>
    <t>勝
点</t>
    <phoneticPr fontId="3"/>
  </si>
  <si>
    <t>勝点
順位</t>
    <phoneticPr fontId="3"/>
  </si>
  <si>
    <t>得失
点差</t>
    <phoneticPr fontId="3"/>
  </si>
  <si>
    <t>得失
順位</t>
    <phoneticPr fontId="3"/>
  </si>
  <si>
    <t>ﾄｰﾀﾙ
順位</t>
    <phoneticPr fontId="3"/>
  </si>
  <si>
    <t>鶴見ジュニア</t>
    <phoneticPr fontId="3"/>
  </si>
  <si>
    <t>アリアーレ</t>
    <phoneticPr fontId="3"/>
  </si>
  <si>
    <t>滝尾下郡</t>
    <phoneticPr fontId="3"/>
  </si>
  <si>
    <t>挾　間</t>
    <phoneticPr fontId="3"/>
  </si>
  <si>
    <t>決勝トーナメント</t>
    <rPh sb="0" eb="2">
      <t>ケッショウ</t>
    </rPh>
    <phoneticPr fontId="3"/>
  </si>
  <si>
    <t>パート1位</t>
    <rPh sb="4" eb="5">
      <t>イ</t>
    </rPh>
    <phoneticPr fontId="3"/>
  </si>
  <si>
    <t>Bパート1位</t>
    <rPh sb="5" eb="6">
      <t>イ</t>
    </rPh>
    <phoneticPr fontId="3"/>
  </si>
  <si>
    <t>Cパート1位</t>
    <rPh sb="5" eb="6">
      <t>イ</t>
    </rPh>
    <phoneticPr fontId="3"/>
  </si>
  <si>
    <t>Dパート1位</t>
    <rPh sb="5" eb="6">
      <t>イ</t>
    </rPh>
    <phoneticPr fontId="3"/>
  </si>
  <si>
    <t>２　ー　１</t>
    <phoneticPr fontId="3"/>
  </si>
  <si>
    <t>鶴見少年</t>
    <rPh sb="0" eb="2">
      <t>ツルミ</t>
    </rPh>
    <rPh sb="2" eb="4">
      <t>ショウネン</t>
    </rPh>
    <phoneticPr fontId="3"/>
  </si>
  <si>
    <t>千怒</t>
    <rPh sb="0" eb="2">
      <t>チヌ</t>
    </rPh>
    <phoneticPr fontId="3"/>
  </si>
  <si>
    <t>リノス</t>
    <phoneticPr fontId="3"/>
  </si>
  <si>
    <t>滝尾下郡</t>
    <rPh sb="0" eb="2">
      <t>タキオ</t>
    </rPh>
    <rPh sb="2" eb="4">
      <t>シモゴオリ</t>
    </rPh>
    <phoneticPr fontId="3"/>
  </si>
  <si>
    <t>４　－　１</t>
    <phoneticPr fontId="3"/>
  </si>
  <si>
    <t>０　－　６</t>
    <phoneticPr fontId="3"/>
  </si>
  <si>
    <t>０　－　１</t>
    <phoneticPr fontId="3"/>
  </si>
  <si>
    <t>２　－　１</t>
    <phoneticPr fontId="3"/>
  </si>
  <si>
    <t>０　－　０</t>
    <phoneticPr fontId="3"/>
  </si>
  <si>
    <t>０　－　６</t>
    <phoneticPr fontId="3"/>
  </si>
  <si>
    <t>１　－　１</t>
    <phoneticPr fontId="3"/>
  </si>
  <si>
    <t>０　－　１</t>
    <phoneticPr fontId="3"/>
  </si>
  <si>
    <t>３　－　０</t>
    <phoneticPr fontId="3"/>
  </si>
  <si>
    <t>１　－　２</t>
    <phoneticPr fontId="3"/>
  </si>
  <si>
    <t>１　－　０</t>
    <phoneticPr fontId="3"/>
  </si>
  <si>
    <t>０　－　２</t>
    <phoneticPr fontId="3"/>
  </si>
  <si>
    <t>０　－　０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</si>
  <si>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</si>
  <si>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</si>
  <si>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２　－　０</t>
    <phoneticPr fontId="3"/>
  </si>
  <si>
    <t>１　－　０</t>
    <phoneticPr fontId="3"/>
  </si>
  <si>
    <t>１　－　３</t>
    <phoneticPr fontId="3"/>
  </si>
  <si>
    <t>０　－　３</t>
    <phoneticPr fontId="3"/>
  </si>
  <si>
    <t>千怒サッカースポーツ少年団</t>
    <rPh sb="0" eb="2">
      <t>チヌ</t>
    </rPh>
    <rPh sb="10" eb="13">
      <t>ショウネンダン</t>
    </rPh>
    <phoneticPr fontId="3"/>
  </si>
  <si>
    <t>リノスフットボールクラブ</t>
    <phoneticPr fontId="3"/>
  </si>
  <si>
    <t>会場図</t>
    <rPh sb="0" eb="2">
      <t>カイジョウ</t>
    </rPh>
    <rPh sb="2" eb="3">
      <t>ズ</t>
    </rPh>
    <phoneticPr fontId="3"/>
  </si>
  <si>
    <t>Q</t>
    <phoneticPr fontId="3"/>
  </si>
  <si>
    <t>S</t>
    <phoneticPr fontId="3"/>
  </si>
  <si>
    <t>P</t>
    <phoneticPr fontId="3"/>
  </si>
  <si>
    <t>M</t>
    <phoneticPr fontId="3"/>
  </si>
  <si>
    <t>L</t>
    <phoneticPr fontId="3"/>
  </si>
  <si>
    <t>N</t>
    <phoneticPr fontId="3"/>
  </si>
  <si>
    <t>K</t>
    <phoneticPr fontId="3"/>
  </si>
  <si>
    <t>O</t>
    <phoneticPr fontId="3"/>
  </si>
  <si>
    <r>
      <rPr>
        <sz val="20"/>
        <rFont val="ＭＳ Ｐゴシック"/>
        <family val="3"/>
        <charset val="128"/>
      </rPr>
      <t>O</t>
    </r>
    <r>
      <rPr>
        <sz val="11"/>
        <rFont val="ＭＳ Ｐゴシック"/>
        <family val="3"/>
        <charset val="128"/>
      </rPr>
      <t xml:space="preserve">  </t>
    </r>
    <r>
      <rPr>
        <sz val="18"/>
        <rFont val="ＭＳ Ｐゴシック"/>
        <family val="3"/>
        <charset val="128"/>
      </rPr>
      <t>タートルズ</t>
    </r>
    <phoneticPr fontId="3"/>
  </si>
  <si>
    <t>H</t>
    <phoneticPr fontId="3"/>
  </si>
  <si>
    <t>G</t>
    <phoneticPr fontId="3"/>
  </si>
  <si>
    <t>F</t>
    <phoneticPr fontId="3"/>
  </si>
  <si>
    <r>
      <rPr>
        <sz val="20"/>
        <rFont val="ＭＳ Ｐゴシック"/>
        <family val="3"/>
        <charset val="128"/>
      </rPr>
      <t>J</t>
    </r>
    <r>
      <rPr>
        <sz val="11"/>
        <rFont val="ＭＳ Ｐゴシック"/>
        <family val="3"/>
        <charset val="128"/>
      </rPr>
      <t xml:space="preserve">  リノスフットボールクラブ</t>
    </r>
    <phoneticPr fontId="3"/>
  </si>
  <si>
    <t>E</t>
    <phoneticPr fontId="3"/>
  </si>
  <si>
    <t>C</t>
    <phoneticPr fontId="3"/>
  </si>
  <si>
    <t>B</t>
    <phoneticPr fontId="3"/>
  </si>
  <si>
    <t>D</t>
    <phoneticPr fontId="3"/>
  </si>
  <si>
    <t>A</t>
    <phoneticPr fontId="3"/>
  </si>
  <si>
    <t>日田</t>
    <rPh sb="0" eb="2">
      <t>ヒタ</t>
    </rPh>
    <phoneticPr fontId="3"/>
  </si>
  <si>
    <t>中津</t>
    <rPh sb="0" eb="2">
      <t>ナカツ</t>
    </rPh>
    <phoneticPr fontId="3"/>
  </si>
  <si>
    <t>別府</t>
    <rPh sb="0" eb="2">
      <t>ベップ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</si>
  <si>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</si>
  <si>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</si>
  <si>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サイキ</t>
    </rPh>
    <phoneticPr fontId="3"/>
  </si>
  <si>
    <r>
      <rPr>
        <sz val="20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  </t>
    </r>
    <r>
      <rPr>
        <sz val="20"/>
        <rFont val="ＭＳ Ｐゴシック"/>
        <family val="3"/>
        <charset val="128"/>
      </rPr>
      <t>横瀬西</t>
    </r>
    <rPh sb="3" eb="5">
      <t>ヨコセ</t>
    </rPh>
    <rPh sb="5" eb="6">
      <t>ニシ</t>
    </rPh>
    <phoneticPr fontId="3"/>
  </si>
  <si>
    <t>第７回　OFA　Boys(U-10) Girlsサッカーフェスティバル　組合せ</t>
    <rPh sb="36" eb="38">
      <t>クミアワ</t>
    </rPh>
    <phoneticPr fontId="4"/>
  </si>
  <si>
    <t>１－１
PK１-３</t>
    <phoneticPr fontId="3"/>
  </si>
  <si>
    <t>０　－　８</t>
    <phoneticPr fontId="3"/>
  </si>
  <si>
    <t>２　－　０</t>
    <phoneticPr fontId="3"/>
  </si>
  <si>
    <t>１　ー　０</t>
    <phoneticPr fontId="3"/>
  </si>
  <si>
    <t>７　－　０</t>
    <phoneticPr fontId="3"/>
  </si>
  <si>
    <t>４　－　０</t>
    <phoneticPr fontId="3"/>
  </si>
  <si>
    <t>０　－　３</t>
    <phoneticPr fontId="3"/>
  </si>
  <si>
    <t>０　－　６</t>
    <phoneticPr fontId="3"/>
  </si>
  <si>
    <t>２－２
PK４-３</t>
    <phoneticPr fontId="3"/>
  </si>
  <si>
    <t>０－０
PK４-５</t>
    <phoneticPr fontId="3"/>
  </si>
  <si>
    <t>４P</t>
    <phoneticPr fontId="3"/>
  </si>
  <si>
    <t>K５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</si>
</sst>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65">
    <xf numFmtId="0" fontId="0" fillId="0" borderId="0" xfId="0"/>
    <xf numFmtId="0" fontId="5" fillId="0" borderId="0" xfId="0" applyFont="1"/>
    <xf numFmtId="0" fontId="8" fillId="0" borderId="0" xfId="1" applyNumberFormat="1" applyFont="1" applyFill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right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vertical="center"/>
    </xf>
    <xf numFmtId="0" fontId="1" fillId="0" borderId="0" xfId="1" applyNumberFormat="1" applyFont="1" applyAlignment="1" applyProtection="1">
      <alignment horizontal="center" vertical="center"/>
    </xf>
    <xf numFmtId="0" fontId="10" fillId="0" borderId="0" xfId="1" applyNumberFormat="1" applyFont="1" applyFill="1" applyAlignment="1" applyProtection="1">
      <alignment horizontal="center" vertical="center"/>
    </xf>
    <xf numFmtId="0" fontId="11" fillId="0" borderId="0" xfId="0" applyFont="1" applyFill="1"/>
    <xf numFmtId="0" fontId="5" fillId="2" borderId="11" xfId="1" applyNumberFormat="1" applyFont="1" applyFill="1" applyBorder="1" applyAlignment="1" applyProtection="1">
      <alignment horizontal="center" vertical="center" shrinkToFit="1"/>
    </xf>
    <xf numFmtId="0" fontId="5" fillId="2" borderId="24" xfId="1" applyNumberFormat="1" applyFont="1" applyFill="1" applyBorder="1" applyAlignment="1" applyProtection="1">
      <alignment horizontal="center" vertical="center" shrinkToFit="1"/>
    </xf>
    <xf numFmtId="0" fontId="5" fillId="2" borderId="26" xfId="1" applyNumberFormat="1" applyFont="1" applyFill="1" applyBorder="1" applyAlignment="1" applyProtection="1">
      <alignment horizontal="center" vertical="center" shrinkToFit="1"/>
    </xf>
    <xf numFmtId="0" fontId="5" fillId="0" borderId="27" xfId="1" applyNumberFormat="1" applyFont="1" applyFill="1" applyBorder="1" applyAlignment="1" applyProtection="1">
      <alignment horizontal="center" vertical="center" shrinkToFit="1"/>
    </xf>
    <xf numFmtId="0" fontId="5" fillId="0" borderId="28" xfId="1" applyNumberFormat="1" applyFont="1" applyFill="1" applyBorder="1" applyAlignment="1" applyProtection="1">
      <alignment horizontal="center" vertical="center" shrinkToFit="1"/>
    </xf>
    <xf numFmtId="0" fontId="5" fillId="0" borderId="29" xfId="1" applyNumberFormat="1" applyFont="1" applyFill="1" applyBorder="1" applyAlignment="1" applyProtection="1">
      <alignment horizontal="center" vertical="center" shrinkToFit="1"/>
    </xf>
    <xf numFmtId="0" fontId="5" fillId="2" borderId="30" xfId="1" applyNumberFormat="1" applyFont="1" applyFill="1" applyBorder="1" applyAlignment="1" applyProtection="1">
      <alignment horizontal="center" vertical="center" shrinkToFit="1"/>
    </xf>
    <xf numFmtId="0" fontId="12" fillId="2" borderId="25" xfId="1" applyNumberFormat="1" applyFont="1" applyFill="1" applyBorder="1" applyAlignment="1" applyProtection="1">
      <alignment horizontal="center" vertical="center" shrinkToFit="1"/>
    </xf>
    <xf numFmtId="0" fontId="5" fillId="2" borderId="31" xfId="1" applyNumberFormat="1" applyFont="1" applyFill="1" applyBorder="1" applyAlignment="1" applyProtection="1">
      <alignment horizontal="center" vertical="center" shrinkToFit="1"/>
    </xf>
    <xf numFmtId="0" fontId="5" fillId="0" borderId="30" xfId="1" applyNumberFormat="1" applyFont="1" applyFill="1" applyBorder="1" applyAlignment="1" applyProtection="1">
      <alignment horizontal="center" vertical="center" shrinkToFit="1"/>
    </xf>
    <xf numFmtId="0" fontId="12" fillId="0" borderId="25" xfId="1" applyNumberFormat="1" applyFont="1" applyFill="1" applyBorder="1" applyAlignment="1" applyProtection="1">
      <alignment horizontal="center" vertical="center" shrinkToFit="1"/>
    </xf>
    <xf numFmtId="0" fontId="5" fillId="0" borderId="31" xfId="1" applyNumberFormat="1" applyFont="1" applyFill="1" applyBorder="1" applyAlignment="1" applyProtection="1">
      <alignment horizontal="center" vertical="center" shrinkToFit="1"/>
    </xf>
    <xf numFmtId="0" fontId="11" fillId="3" borderId="0" xfId="0" applyFont="1" applyFill="1"/>
    <xf numFmtId="0" fontId="4" fillId="0" borderId="0" xfId="2" applyNumberFormat="1" applyFont="1" applyFill="1" applyBorder="1" applyAlignment="1">
      <alignment horizontal="center" vertical="center" shrinkToFit="1"/>
    </xf>
    <xf numFmtId="0" fontId="8" fillId="0" borderId="0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12" fillId="0" borderId="0" xfId="1" applyNumberFormat="1" applyFont="1" applyFill="1" applyBorder="1" applyAlignment="1" applyProtection="1">
      <alignment horizontal="center" vertical="center" shrinkToFit="1"/>
    </xf>
    <xf numFmtId="0" fontId="12" fillId="0" borderId="0" xfId="1" applyNumberFormat="1" applyFont="1" applyFill="1" applyBorder="1" applyAlignment="1" applyProtection="1">
      <alignment horizontal="right" vertical="center" shrinkToFit="1"/>
    </xf>
    <xf numFmtId="0" fontId="5" fillId="0" borderId="0" xfId="1" applyNumberFormat="1" applyFont="1" applyFill="1" applyBorder="1" applyAlignment="1" applyProtection="1">
      <alignment horizontal="left" vertical="center" shrinkToFit="1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5" fillId="5" borderId="27" xfId="1" applyNumberFormat="1" applyFont="1" applyFill="1" applyBorder="1" applyAlignment="1" applyProtection="1">
      <alignment horizontal="center" vertical="center" shrinkToFit="1"/>
    </xf>
    <xf numFmtId="0" fontId="5" fillId="5" borderId="28" xfId="1" applyNumberFormat="1" applyFont="1" applyFill="1" applyBorder="1" applyAlignment="1" applyProtection="1">
      <alignment horizontal="center" vertical="center" shrinkToFit="1"/>
    </xf>
    <xf numFmtId="0" fontId="5" fillId="5" borderId="29" xfId="1" applyNumberFormat="1" applyFont="1" applyFill="1" applyBorder="1" applyAlignment="1" applyProtection="1">
      <alignment horizontal="center" vertical="center" shrinkToFit="1"/>
    </xf>
    <xf numFmtId="0" fontId="5" fillId="5" borderId="30" xfId="1" applyNumberFormat="1" applyFont="1" applyFill="1" applyBorder="1" applyAlignment="1" applyProtection="1">
      <alignment horizontal="center" vertical="center" shrinkToFit="1"/>
    </xf>
    <xf numFmtId="0" fontId="12" fillId="5" borderId="25" xfId="1" applyNumberFormat="1" applyFont="1" applyFill="1" applyBorder="1" applyAlignment="1" applyProtection="1">
      <alignment horizontal="center" vertical="center" shrinkToFit="1"/>
    </xf>
    <xf numFmtId="0" fontId="5" fillId="5" borderId="31" xfId="1" applyNumberFormat="1" applyFont="1" applyFill="1" applyBorder="1" applyAlignment="1" applyProtection="1">
      <alignment horizontal="center" vertical="center" shrinkToFit="1"/>
    </xf>
    <xf numFmtId="0" fontId="5" fillId="5" borderId="11" xfId="1" applyNumberFormat="1" applyFont="1" applyFill="1" applyBorder="1" applyAlignment="1" applyProtection="1">
      <alignment horizontal="center" vertical="center" shrinkToFit="1"/>
    </xf>
    <xf numFmtId="0" fontId="5" fillId="5" borderId="24" xfId="1" applyNumberFormat="1" applyFont="1" applyFill="1" applyBorder="1" applyAlignment="1" applyProtection="1">
      <alignment horizontal="center" vertical="center" shrinkToFit="1"/>
    </xf>
    <xf numFmtId="0" fontId="5" fillId="5" borderId="26" xfId="1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vertical="center" textRotation="255"/>
    </xf>
    <xf numFmtId="0" fontId="5" fillId="0" borderId="1" xfId="1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wrapText="1" shrinkToFit="1"/>
    </xf>
    <xf numFmtId="0" fontId="4" fillId="0" borderId="1" xfId="1" applyNumberFormat="1" applyFont="1" applyFill="1" applyBorder="1" applyAlignment="1" applyProtection="1">
      <alignment horizontal="center" vertical="center" wrapText="1" shrinkToFit="1"/>
    </xf>
    <xf numFmtId="0" fontId="0" fillId="0" borderId="0" xfId="0" applyFill="1"/>
    <xf numFmtId="0" fontId="14" fillId="0" borderId="2" xfId="0" applyFont="1" applyFill="1" applyBorder="1" applyAlignment="1">
      <alignment vertical="center" shrinkToFit="1"/>
    </xf>
    <xf numFmtId="0" fontId="10" fillId="0" borderId="0" xfId="0" applyFont="1" applyFill="1"/>
    <xf numFmtId="0" fontId="10" fillId="0" borderId="2" xfId="0" applyFont="1" applyFill="1" applyBorder="1" applyAlignment="1">
      <alignment vertical="center" shrinkToFit="1"/>
    </xf>
    <xf numFmtId="0" fontId="15" fillId="0" borderId="0" xfId="0" applyFont="1" applyFill="1"/>
    <xf numFmtId="0" fontId="0" fillId="0" borderId="0" xfId="0" applyFill="1" applyBorder="1"/>
    <xf numFmtId="0" fontId="0" fillId="0" borderId="23" xfId="0" applyFill="1" applyBorder="1"/>
    <xf numFmtId="0" fontId="0" fillId="0" borderId="22" xfId="0" applyFill="1" applyBorder="1"/>
    <xf numFmtId="0" fontId="0" fillId="0" borderId="2" xfId="0" applyFill="1" applyBorder="1"/>
    <xf numFmtId="0" fontId="4" fillId="0" borderId="0" xfId="0" applyFont="1" applyFill="1" applyAlignment="1"/>
    <xf numFmtId="0" fontId="15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22" xfId="1" applyNumberFormat="1" applyFont="1" applyFill="1" applyBorder="1" applyAlignment="1" applyProtection="1">
      <alignment horizontal="center" vertical="center" shrinkToFit="1"/>
    </xf>
    <xf numFmtId="0" fontId="2" fillId="0" borderId="23" xfId="1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shrinkToFit="1"/>
    </xf>
    <xf numFmtId="0" fontId="4" fillId="0" borderId="1" xfId="1" applyNumberFormat="1" applyFont="1" applyFill="1" applyBorder="1" applyAlignment="1" applyProtection="1">
      <alignment horizontal="center" vertical="center" wrapText="1" shrinkToFit="1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0" fontId="5" fillId="0" borderId="10" xfId="2" applyNumberFormat="1" applyFont="1" applyFill="1" applyBorder="1" applyAlignment="1">
      <alignment horizontal="center" vertical="center" shrinkToFit="1"/>
    </xf>
    <xf numFmtId="0" fontId="5" fillId="0" borderId="16" xfId="2" applyNumberFormat="1" applyFont="1" applyFill="1" applyBorder="1" applyAlignment="1">
      <alignment horizontal="center" vertical="center" shrinkToFit="1"/>
    </xf>
    <xf numFmtId="0" fontId="8" fillId="0" borderId="2" xfId="1" applyNumberFormat="1" applyFont="1" applyFill="1" applyBorder="1" applyAlignment="1" applyProtection="1">
      <alignment horizontal="center" vertical="center" shrinkToFit="1"/>
    </xf>
    <xf numFmtId="0" fontId="8" fillId="0" borderId="23" xfId="1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left" vertical="center" shrinkToFit="1"/>
    </xf>
    <xf numFmtId="0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1" applyNumberFormat="1" applyFont="1" applyFill="1" applyBorder="1" applyAlignment="1" applyProtection="1">
      <alignment horizontal="right" vertical="center" shrinkToFi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5" fillId="5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 shrinkToFit="1"/>
    </xf>
    <xf numFmtId="49" fontId="0" fillId="0" borderId="4" xfId="0" applyNumberForma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shrinkToFit="1"/>
    </xf>
    <xf numFmtId="4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</cellXfs>
  <cellStyles count="3">
    <cellStyle name="標準" xfId="0" builtinId="0"/>
    <cellStyle name="標準_２０００年度春ﾘｰｸﾞ成績表" xfId="1" xr:uid="{00000000-0005-0000-0000-000001000000}"/>
    <cellStyle name="標準_予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558800</xdr:colOff>
      <xdr:row>21</xdr:row>
      <xdr:rowOff>304800</xdr:rowOff>
    </xdr:from>
    <xdr:to>
      <xdr:col>2</xdr:col>
      <xdr:colOff>565150</xdr:colOff>
      <xdr:row>25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768B2F0-39A7-4FD5-BB14-65BE0FE31685}"/>
            </a:ext>
          </a:extLst>
        </xdr:cNvPr>
        <xdr:cNvSpPr>
          <a:spLocks noChangeShapeType="1"/>
        </xdr:cNvSpPr>
      </xdr:nvSpPr>
      <xdr:spPr bwMode="auto">
        <a:xfrm flipV="1">
          <a:off x="1816100" y="3702050"/>
          <a:ext cx="6350" cy="67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549275</xdr:colOff>
      <xdr:row>22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849DFB19-6ADC-4B90-8509-CE6318AF39D1}"/>
            </a:ext>
          </a:extLst>
        </xdr:cNvPr>
        <xdr:cNvSpPr>
          <a:spLocks noChangeShapeType="1"/>
        </xdr:cNvSpPr>
      </xdr:nvSpPr>
      <xdr:spPr bwMode="auto">
        <a:xfrm flipH="1">
          <a:off x="6835775" y="3702050"/>
          <a:ext cx="79375" cy="67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26</xdr:row>
      <xdr:rowOff>142875</xdr:rowOff>
    </xdr:from>
    <xdr:to>
      <xdr:col>10</xdr:col>
      <xdr:colOff>0</xdr:colOff>
      <xdr:row>26</xdr:row>
      <xdr:rowOff>152400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B3758F6A-020A-407A-A286-BCC173B2293C}"/>
            </a:ext>
          </a:extLst>
        </xdr:cNvPr>
        <xdr:cNvSpPr>
          <a:spLocks noChangeShapeType="1"/>
        </xdr:cNvSpPr>
      </xdr:nvSpPr>
      <xdr:spPr bwMode="auto">
        <a:xfrm flipV="1">
          <a:off x="3152775" y="4518025"/>
          <a:ext cx="3133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17</xdr:row>
      <xdr:rowOff>47625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6DC097CB-C790-4566-9A20-DDDB50B3028C}"/>
            </a:ext>
          </a:extLst>
        </xdr:cNvPr>
        <xdr:cNvSpPr>
          <a:spLocks noChangeShapeType="1"/>
        </xdr:cNvSpPr>
      </xdr:nvSpPr>
      <xdr:spPr bwMode="auto">
        <a:xfrm flipV="1">
          <a:off x="1885950" y="2197100"/>
          <a:ext cx="0" cy="71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558800</xdr:colOff>
      <xdr:row>12</xdr:row>
      <xdr:rowOff>304800</xdr:rowOff>
    </xdr:from>
    <xdr:to>
      <xdr:col>10</xdr:col>
      <xdr:colOff>568325</xdr:colOff>
      <xdr:row>16</xdr:row>
      <xdr:rowOff>342900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43F772B-E440-4DE8-A969-34DE0614B11D}"/>
            </a:ext>
          </a:extLst>
        </xdr:cNvPr>
        <xdr:cNvSpPr>
          <a:spLocks noChangeShapeType="1"/>
        </xdr:cNvSpPr>
      </xdr:nvSpPr>
      <xdr:spPr bwMode="auto">
        <a:xfrm flipH="1">
          <a:off x="6845300" y="2187575"/>
          <a:ext cx="9525" cy="67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30</xdr:row>
      <xdr:rowOff>28575</xdr:rowOff>
    </xdr:from>
    <xdr:to>
      <xdr:col>3</xdr:col>
      <xdr:colOff>9525</xdr:colOff>
      <xdr:row>34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D7BAAA14-DEBE-4634-86AF-5744887D0D79}"/>
            </a:ext>
          </a:extLst>
        </xdr:cNvPr>
        <xdr:cNvSpPr>
          <a:spLocks noChangeShapeType="1"/>
        </xdr:cNvSpPr>
      </xdr:nvSpPr>
      <xdr:spPr bwMode="auto">
        <a:xfrm flipV="1">
          <a:off x="1895475" y="5076825"/>
          <a:ext cx="0" cy="65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568325</xdr:colOff>
      <xdr:row>30</xdr:row>
      <xdr:rowOff>9525</xdr:rowOff>
    </xdr:from>
    <xdr:to>
      <xdr:col>11</xdr:col>
      <xdr:colOff>9525</xdr:colOff>
      <xdr:row>34</xdr:row>
      <xdr:rowOff>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6FA82AB-3DA9-4667-B5B6-9A4E43AA7B2C}"/>
            </a:ext>
          </a:extLst>
        </xdr:cNvPr>
        <xdr:cNvSpPr>
          <a:spLocks noChangeShapeType="1"/>
        </xdr:cNvSpPr>
      </xdr:nvSpPr>
      <xdr:spPr bwMode="auto">
        <a:xfrm flipH="1">
          <a:off x="6854825" y="5057775"/>
          <a:ext cx="69850" cy="66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152400</xdr:rowOff>
    </xdr:from>
    <xdr:to>
      <xdr:col>10</xdr:col>
      <xdr:colOff>0</xdr:colOff>
      <xdr:row>34</xdr:row>
      <xdr:rowOff>152400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726B1296-37E7-439C-9717-EAECEF082513}"/>
            </a:ext>
          </a:extLst>
        </xdr:cNvPr>
        <xdr:cNvSpPr>
          <a:spLocks noChangeShapeType="1"/>
        </xdr:cNvSpPr>
      </xdr:nvSpPr>
      <xdr:spPr bwMode="auto">
        <a:xfrm>
          <a:off x="3143250" y="5873750"/>
          <a:ext cx="314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29</xdr:row>
      <xdr:rowOff>152400</xdr:rowOff>
    </xdr:from>
    <xdr:to>
      <xdr:col>10</xdr:col>
      <xdr:colOff>19050</xdr:colOff>
      <xdr:row>29</xdr:row>
      <xdr:rowOff>152400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798E1352-F035-4998-9189-03DF265F39AD}"/>
            </a:ext>
          </a:extLst>
        </xdr:cNvPr>
        <xdr:cNvSpPr>
          <a:spLocks noChangeShapeType="1"/>
        </xdr:cNvSpPr>
      </xdr:nvSpPr>
      <xdr:spPr bwMode="auto">
        <a:xfrm>
          <a:off x="3152775" y="5032375"/>
          <a:ext cx="315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152400</xdr:rowOff>
    </xdr:from>
    <xdr:to>
      <xdr:col>10</xdr:col>
      <xdr:colOff>0</xdr:colOff>
      <xdr:row>17</xdr:row>
      <xdr:rowOff>171450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B035BDCA-6EF4-45AA-815C-8F663F33D324}"/>
            </a:ext>
          </a:extLst>
        </xdr:cNvPr>
        <xdr:cNvSpPr>
          <a:spLocks noChangeShapeType="1"/>
        </xdr:cNvSpPr>
      </xdr:nvSpPr>
      <xdr:spPr bwMode="auto">
        <a:xfrm flipV="1">
          <a:off x="3143250" y="3013075"/>
          <a:ext cx="314325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0</xdr:colOff>
      <xdr:row>8</xdr:row>
      <xdr:rowOff>295275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B9B8AB2D-3A2D-4501-972F-7D257B4F0C3D}"/>
            </a:ext>
          </a:extLst>
        </xdr:cNvPr>
        <xdr:cNvSpPr>
          <a:spLocks noChangeShapeType="1"/>
        </xdr:cNvSpPr>
      </xdr:nvSpPr>
      <xdr:spPr bwMode="auto">
        <a:xfrm flipH="1" flipV="1">
          <a:off x="1885950" y="850900"/>
          <a:ext cx="0" cy="66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558800</xdr:colOff>
      <xdr:row>4</xdr:row>
      <xdr:rowOff>304800</xdr:rowOff>
    </xdr:from>
    <xdr:to>
      <xdr:col>10</xdr:col>
      <xdr:colOff>568325</xdr:colOff>
      <xdr:row>8</xdr:row>
      <xdr:rowOff>342900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1A148594-D7F5-47FF-9ECA-37AEA610D951}"/>
            </a:ext>
          </a:extLst>
        </xdr:cNvPr>
        <xdr:cNvSpPr>
          <a:spLocks noChangeShapeType="1"/>
        </xdr:cNvSpPr>
      </xdr:nvSpPr>
      <xdr:spPr bwMode="auto">
        <a:xfrm flipH="1">
          <a:off x="6845300" y="841375"/>
          <a:ext cx="9525" cy="67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152400</xdr:rowOff>
    </xdr:from>
    <xdr:to>
      <xdr:col>10</xdr:col>
      <xdr:colOff>0</xdr:colOff>
      <xdr:row>9</xdr:row>
      <xdr:rowOff>171450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25089A55-21A4-4B60-8EF6-BE92F9D40AB3}"/>
            </a:ext>
          </a:extLst>
        </xdr:cNvPr>
        <xdr:cNvSpPr>
          <a:spLocks noChangeShapeType="1"/>
        </xdr:cNvSpPr>
      </xdr:nvSpPr>
      <xdr:spPr bwMode="auto">
        <a:xfrm flipV="1">
          <a:off x="3143250" y="1666875"/>
          <a:ext cx="3143250" cy="1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142875</xdr:rowOff>
    </xdr:from>
    <xdr:to>
      <xdr:col>6</xdr:col>
      <xdr:colOff>19050</xdr:colOff>
      <xdr:row>4</xdr:row>
      <xdr:rowOff>9525</xdr:rowOff>
    </xdr:to>
    <xdr:sp macro="" textlink="">
      <xdr:nvSpPr>
        <xdr:cNvPr id="15" name="Line 8">
          <a:extLst>
            <a:ext uri="{FF2B5EF4-FFF2-40B4-BE49-F238E27FC236}">
              <a16:creationId xmlns:a16="http://schemas.microsoft.com/office/drawing/2014/main" id="{E8E0984C-39C2-48F7-8E3D-A363DD2182BD}"/>
            </a:ext>
          </a:extLst>
        </xdr:cNvPr>
        <xdr:cNvSpPr>
          <a:spLocks noChangeShapeType="1"/>
        </xdr:cNvSpPr>
      </xdr:nvSpPr>
      <xdr:spPr bwMode="auto">
        <a:xfrm flipV="1">
          <a:off x="1885950" y="479425"/>
          <a:ext cx="190500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</xdr:row>
      <xdr:rowOff>142875</xdr:rowOff>
    </xdr:from>
    <xdr:to>
      <xdr:col>10</xdr:col>
      <xdr:colOff>304800</xdr:colOff>
      <xdr:row>4</xdr:row>
      <xdr:rowOff>9525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7EB3A73E-32C2-449B-9A6B-1B59059560B3}"/>
            </a:ext>
          </a:extLst>
        </xdr:cNvPr>
        <xdr:cNvSpPr>
          <a:spLocks noChangeShapeType="1"/>
        </xdr:cNvSpPr>
      </xdr:nvSpPr>
      <xdr:spPr bwMode="auto">
        <a:xfrm>
          <a:off x="5667375" y="479425"/>
          <a:ext cx="923925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171450</xdr:rowOff>
    </xdr:from>
    <xdr:to>
      <xdr:col>5</xdr:col>
      <xdr:colOff>558800</xdr:colOff>
      <xdr:row>20</xdr:row>
      <xdr:rowOff>200025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D953F7EE-F057-4062-8D4C-0511EE81CC3F}"/>
            </a:ext>
          </a:extLst>
        </xdr:cNvPr>
        <xdr:cNvSpPr>
          <a:spLocks noChangeShapeType="1"/>
        </xdr:cNvSpPr>
      </xdr:nvSpPr>
      <xdr:spPr bwMode="auto">
        <a:xfrm flipV="1">
          <a:off x="1885950" y="3365500"/>
          <a:ext cx="1816100" cy="16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152400</xdr:rowOff>
    </xdr:from>
    <xdr:to>
      <xdr:col>10</xdr:col>
      <xdr:colOff>295275</xdr:colOff>
      <xdr:row>20</xdr:row>
      <xdr:rowOff>171450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25F36FF0-1F7B-4F35-9068-434FD941366D}"/>
            </a:ext>
          </a:extLst>
        </xdr:cNvPr>
        <xdr:cNvSpPr>
          <a:spLocks noChangeShapeType="1"/>
        </xdr:cNvSpPr>
      </xdr:nvSpPr>
      <xdr:spPr bwMode="auto">
        <a:xfrm>
          <a:off x="5657850" y="3349625"/>
          <a:ext cx="923925" cy="184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133350</xdr:rowOff>
    </xdr:from>
    <xdr:to>
      <xdr:col>6</xdr:col>
      <xdr:colOff>19050</xdr:colOff>
      <xdr:row>11</xdr:row>
      <xdr:rowOff>276225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9FD0CD40-8C43-4010-96DE-C8AE37EC606D}"/>
            </a:ext>
          </a:extLst>
        </xdr:cNvPr>
        <xdr:cNvSpPr>
          <a:spLocks noChangeShapeType="1"/>
        </xdr:cNvSpPr>
      </xdr:nvSpPr>
      <xdr:spPr bwMode="auto">
        <a:xfrm flipV="1">
          <a:off x="1885950" y="1984375"/>
          <a:ext cx="1905000" cy="3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558800</xdr:colOff>
      <xdr:row>11</xdr:row>
      <xdr:rowOff>171450</xdr:rowOff>
    </xdr:from>
    <xdr:to>
      <xdr:col>10</xdr:col>
      <xdr:colOff>304800</xdr:colOff>
      <xdr:row>11</xdr:row>
      <xdr:rowOff>276225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9536A8C7-1763-4F8B-8062-880CC92F7D3E}"/>
            </a:ext>
          </a:extLst>
        </xdr:cNvPr>
        <xdr:cNvSpPr>
          <a:spLocks noChangeShapeType="1"/>
        </xdr:cNvSpPr>
      </xdr:nvSpPr>
      <xdr:spPr bwMode="auto">
        <a:xfrm>
          <a:off x="5588000" y="2019300"/>
          <a:ext cx="100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101600</xdr:rowOff>
    </xdr:from>
    <xdr:to>
      <xdr:col>12</xdr:col>
      <xdr:colOff>177800</xdr:colOff>
      <xdr:row>44</xdr:row>
      <xdr:rowOff>158750</xdr:rowOff>
    </xdr:to>
    <xdr:grpSp>
      <xdr:nvGrpSpPr>
        <xdr:cNvPr id="2" name="Group 605">
          <a:extLst>
            <a:ext uri="{FF2B5EF4-FFF2-40B4-BE49-F238E27FC236}">
              <a16:creationId xmlns:a16="http://schemas.microsoft.com/office/drawing/2014/main" id="{9C5EDED5-B406-4049-B224-8FA12149FF01}"/>
            </a:ext>
          </a:extLst>
        </xdr:cNvPr>
        <xdr:cNvGrpSpPr>
          <a:grpSpLocks/>
        </xdr:cNvGrpSpPr>
      </xdr:nvGrpSpPr>
      <xdr:grpSpPr bwMode="auto">
        <a:xfrm>
          <a:off x="0" y="1638300"/>
          <a:ext cx="7493000" cy="6115050"/>
          <a:chOff x="2779" y="1597"/>
          <a:chExt cx="11906" cy="8710"/>
        </a:xfrm>
      </xdr:grpSpPr>
      <xdr:sp macro="" textlink="">
        <xdr:nvSpPr>
          <xdr:cNvPr id="3" name="Freeform 1025">
            <a:extLst>
              <a:ext uri="{FF2B5EF4-FFF2-40B4-BE49-F238E27FC236}">
                <a16:creationId xmlns:a16="http://schemas.microsoft.com/office/drawing/2014/main" id="{30BAE140-F49A-4D32-921E-020555ED5C1B}"/>
              </a:ext>
            </a:extLst>
          </xdr:cNvPr>
          <xdr:cNvSpPr>
            <a:spLocks/>
          </xdr:cNvSpPr>
        </xdr:nvSpPr>
        <xdr:spPr bwMode="auto">
          <a:xfrm>
            <a:off x="3292" y="7331"/>
            <a:ext cx="651" cy="1146"/>
          </a:xfrm>
          <a:custGeom>
            <a:avLst/>
            <a:gdLst>
              <a:gd name="T0" fmla="*/ 0 w 1367"/>
              <a:gd name="T1" fmla="*/ 0 h 2403"/>
              <a:gd name="T2" fmla="*/ 0 w 1367"/>
              <a:gd name="T3" fmla="*/ 0 h 2403"/>
              <a:gd name="T4" fmla="*/ 0 w 1367"/>
              <a:gd name="T5" fmla="*/ 0 h 2403"/>
              <a:gd name="T6" fmla="*/ 0 w 1367"/>
              <a:gd name="T7" fmla="*/ 0 h 2403"/>
              <a:gd name="T8" fmla="*/ 0 w 1367"/>
              <a:gd name="T9" fmla="*/ 0 h 2403"/>
              <a:gd name="T10" fmla="*/ 0 w 1367"/>
              <a:gd name="T11" fmla="*/ 0 h 240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367" h="2403">
                <a:moveTo>
                  <a:pt x="0" y="0"/>
                </a:moveTo>
                <a:lnTo>
                  <a:pt x="59" y="575"/>
                </a:lnTo>
                <a:lnTo>
                  <a:pt x="235" y="1125"/>
                </a:lnTo>
                <a:lnTo>
                  <a:pt x="521" y="1627"/>
                </a:lnTo>
                <a:lnTo>
                  <a:pt x="904" y="2058"/>
                </a:lnTo>
                <a:lnTo>
                  <a:pt x="1367" y="240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Freeform 1024">
            <a:extLst>
              <a:ext uri="{FF2B5EF4-FFF2-40B4-BE49-F238E27FC236}">
                <a16:creationId xmlns:a16="http://schemas.microsoft.com/office/drawing/2014/main" id="{43D4F620-D8A3-4CE5-9267-1AC034207D39}"/>
              </a:ext>
            </a:extLst>
          </xdr:cNvPr>
          <xdr:cNvSpPr>
            <a:spLocks/>
          </xdr:cNvSpPr>
        </xdr:nvSpPr>
        <xdr:spPr bwMode="auto">
          <a:xfrm>
            <a:off x="3423" y="7305"/>
            <a:ext cx="1000" cy="999"/>
          </a:xfrm>
          <a:custGeom>
            <a:avLst/>
            <a:gdLst>
              <a:gd name="T0" fmla="*/ 0 w 2094"/>
              <a:gd name="T1" fmla="*/ 0 h 2095"/>
              <a:gd name="T2" fmla="*/ 0 w 2094"/>
              <a:gd name="T3" fmla="*/ 0 h 2095"/>
              <a:gd name="T4" fmla="*/ 0 w 2094"/>
              <a:gd name="T5" fmla="*/ 0 h 2095"/>
              <a:gd name="T6" fmla="*/ 0 w 2094"/>
              <a:gd name="T7" fmla="*/ 0 h 2095"/>
              <a:gd name="T8" fmla="*/ 0 w 2094"/>
              <a:gd name="T9" fmla="*/ 0 h 2095"/>
              <a:gd name="T10" fmla="*/ 0 w 2094"/>
              <a:gd name="T11" fmla="*/ 0 h 2095"/>
              <a:gd name="T12" fmla="*/ 0 w 2094"/>
              <a:gd name="T13" fmla="*/ 0 h 209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2094" h="2095">
                <a:moveTo>
                  <a:pt x="0" y="0"/>
                </a:moveTo>
                <a:lnTo>
                  <a:pt x="72" y="542"/>
                </a:lnTo>
                <a:lnTo>
                  <a:pt x="281" y="1048"/>
                </a:lnTo>
                <a:lnTo>
                  <a:pt x="613" y="1482"/>
                </a:lnTo>
                <a:lnTo>
                  <a:pt x="1047" y="1814"/>
                </a:lnTo>
                <a:lnTo>
                  <a:pt x="1551" y="2023"/>
                </a:lnTo>
                <a:lnTo>
                  <a:pt x="2094" y="2095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1023">
            <a:extLst>
              <a:ext uri="{FF2B5EF4-FFF2-40B4-BE49-F238E27FC236}">
                <a16:creationId xmlns:a16="http://schemas.microsoft.com/office/drawing/2014/main" id="{CE45765B-65FA-47DE-8115-BE38538B7AEF}"/>
              </a:ext>
            </a:extLst>
          </xdr:cNvPr>
          <xdr:cNvSpPr>
            <a:spLocks/>
          </xdr:cNvSpPr>
        </xdr:nvSpPr>
        <xdr:spPr bwMode="auto">
          <a:xfrm>
            <a:off x="3857" y="1921"/>
            <a:ext cx="195" cy="44"/>
          </a:xfrm>
          <a:custGeom>
            <a:avLst/>
            <a:gdLst>
              <a:gd name="T0" fmla="*/ 0 w 409"/>
              <a:gd name="T1" fmla="*/ 0 h 93"/>
              <a:gd name="T2" fmla="*/ 0 w 409"/>
              <a:gd name="T3" fmla="*/ 0 h 93"/>
              <a:gd name="T4" fmla="*/ 0 w 409"/>
              <a:gd name="T5" fmla="*/ 0 h 9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9" h="93">
                <a:moveTo>
                  <a:pt x="409" y="8"/>
                </a:moveTo>
                <a:lnTo>
                  <a:pt x="195" y="0"/>
                </a:lnTo>
                <a:lnTo>
                  <a:pt x="0" y="9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1022">
            <a:extLst>
              <a:ext uri="{FF2B5EF4-FFF2-40B4-BE49-F238E27FC236}">
                <a16:creationId xmlns:a16="http://schemas.microsoft.com/office/drawing/2014/main" id="{DFEABCC8-6042-414D-9259-3EB1C8358C54}"/>
              </a:ext>
            </a:extLst>
          </xdr:cNvPr>
          <xdr:cNvSpPr>
            <a:spLocks/>
          </xdr:cNvSpPr>
        </xdr:nvSpPr>
        <xdr:spPr bwMode="auto">
          <a:xfrm>
            <a:off x="3857" y="1895"/>
            <a:ext cx="202" cy="70"/>
          </a:xfrm>
          <a:custGeom>
            <a:avLst/>
            <a:gdLst>
              <a:gd name="T0" fmla="*/ 0 w 424"/>
              <a:gd name="T1" fmla="*/ 0 h 146"/>
              <a:gd name="T2" fmla="*/ 0 w 424"/>
              <a:gd name="T3" fmla="*/ 0 h 146"/>
              <a:gd name="T4" fmla="*/ 0 w 424"/>
              <a:gd name="T5" fmla="*/ 0 h 14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24" h="146">
                <a:moveTo>
                  <a:pt x="424" y="0"/>
                </a:moveTo>
                <a:lnTo>
                  <a:pt x="188" y="5"/>
                </a:lnTo>
                <a:lnTo>
                  <a:pt x="0" y="1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Freeform 1021">
            <a:extLst>
              <a:ext uri="{FF2B5EF4-FFF2-40B4-BE49-F238E27FC236}">
                <a16:creationId xmlns:a16="http://schemas.microsoft.com/office/drawing/2014/main" id="{081AE304-7F45-496A-BCA7-87013D3968BA}"/>
              </a:ext>
            </a:extLst>
          </xdr:cNvPr>
          <xdr:cNvSpPr>
            <a:spLocks/>
          </xdr:cNvSpPr>
        </xdr:nvSpPr>
        <xdr:spPr bwMode="auto">
          <a:xfrm>
            <a:off x="3857" y="1863"/>
            <a:ext cx="209" cy="85"/>
          </a:xfrm>
          <a:custGeom>
            <a:avLst/>
            <a:gdLst>
              <a:gd name="T0" fmla="*/ 0 w 438"/>
              <a:gd name="T1" fmla="*/ 0 h 177"/>
              <a:gd name="T2" fmla="*/ 0 w 438"/>
              <a:gd name="T3" fmla="*/ 0 h 177"/>
              <a:gd name="T4" fmla="*/ 0 w 438"/>
              <a:gd name="T5" fmla="*/ 0 h 17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8" h="177">
                <a:moveTo>
                  <a:pt x="438" y="0"/>
                </a:moveTo>
                <a:lnTo>
                  <a:pt x="192" y="22"/>
                </a:lnTo>
                <a:lnTo>
                  <a:pt x="0" y="177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Freeform 1020">
            <a:extLst>
              <a:ext uri="{FF2B5EF4-FFF2-40B4-BE49-F238E27FC236}">
                <a16:creationId xmlns:a16="http://schemas.microsoft.com/office/drawing/2014/main" id="{24602189-F1AE-48CA-8C68-7D0A9480DAE6}"/>
              </a:ext>
            </a:extLst>
          </xdr:cNvPr>
          <xdr:cNvSpPr>
            <a:spLocks/>
          </xdr:cNvSpPr>
        </xdr:nvSpPr>
        <xdr:spPr bwMode="auto">
          <a:xfrm>
            <a:off x="4178" y="7607"/>
            <a:ext cx="445" cy="328"/>
          </a:xfrm>
          <a:custGeom>
            <a:avLst/>
            <a:gdLst>
              <a:gd name="T0" fmla="*/ 0 w 932"/>
              <a:gd name="T1" fmla="*/ 0 h 686"/>
              <a:gd name="T2" fmla="*/ 0 w 932"/>
              <a:gd name="T3" fmla="*/ 0 h 686"/>
              <a:gd name="T4" fmla="*/ 0 w 932"/>
              <a:gd name="T5" fmla="*/ 0 h 686"/>
              <a:gd name="T6" fmla="*/ 0 w 932"/>
              <a:gd name="T7" fmla="*/ 0 h 6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32" h="686">
                <a:moveTo>
                  <a:pt x="0" y="0"/>
                </a:moveTo>
                <a:lnTo>
                  <a:pt x="201" y="357"/>
                </a:lnTo>
                <a:lnTo>
                  <a:pt x="532" y="600"/>
                </a:lnTo>
                <a:lnTo>
                  <a:pt x="932" y="68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1019">
            <a:extLst>
              <a:ext uri="{FF2B5EF4-FFF2-40B4-BE49-F238E27FC236}">
                <a16:creationId xmlns:a16="http://schemas.microsoft.com/office/drawing/2014/main" id="{37239FD8-C6F0-400D-95E3-ED28860029CA}"/>
              </a:ext>
            </a:extLst>
          </xdr:cNvPr>
          <xdr:cNvSpPr>
            <a:spLocks/>
          </xdr:cNvSpPr>
        </xdr:nvSpPr>
        <xdr:spPr bwMode="auto">
          <a:xfrm>
            <a:off x="4178" y="7607"/>
            <a:ext cx="568" cy="152"/>
          </a:xfrm>
          <a:custGeom>
            <a:avLst/>
            <a:gdLst>
              <a:gd name="T0" fmla="*/ 0 w 1191"/>
              <a:gd name="T1" fmla="*/ 0 h 318"/>
              <a:gd name="T2" fmla="*/ 0 w 1191"/>
              <a:gd name="T3" fmla="*/ 0 h 318"/>
              <a:gd name="T4" fmla="*/ 0 w 1191"/>
              <a:gd name="T5" fmla="*/ 0 h 31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91" h="318">
                <a:moveTo>
                  <a:pt x="0" y="0"/>
                </a:moveTo>
                <a:lnTo>
                  <a:pt x="570" y="255"/>
                </a:lnTo>
                <a:lnTo>
                  <a:pt x="1191" y="318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1018">
            <a:extLst>
              <a:ext uri="{FF2B5EF4-FFF2-40B4-BE49-F238E27FC236}">
                <a16:creationId xmlns:a16="http://schemas.microsoft.com/office/drawing/2014/main" id="{5A260BD4-A039-48F6-B41D-FE6686FE8941}"/>
              </a:ext>
            </a:extLst>
          </xdr:cNvPr>
          <xdr:cNvSpPr>
            <a:spLocks/>
          </xdr:cNvSpPr>
        </xdr:nvSpPr>
        <xdr:spPr bwMode="auto">
          <a:xfrm>
            <a:off x="4623" y="7935"/>
            <a:ext cx="365" cy="110"/>
          </a:xfrm>
          <a:custGeom>
            <a:avLst/>
            <a:gdLst>
              <a:gd name="T0" fmla="*/ 0 w 767"/>
              <a:gd name="T1" fmla="*/ 0 h 230"/>
              <a:gd name="T2" fmla="*/ 0 w 767"/>
              <a:gd name="T3" fmla="*/ 0 h 230"/>
              <a:gd name="T4" fmla="*/ 0 w 767"/>
              <a:gd name="T5" fmla="*/ 0 h 23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67" h="230">
                <a:moveTo>
                  <a:pt x="767" y="230"/>
                </a:moveTo>
                <a:lnTo>
                  <a:pt x="401" y="59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1017">
            <a:extLst>
              <a:ext uri="{FF2B5EF4-FFF2-40B4-BE49-F238E27FC236}">
                <a16:creationId xmlns:a16="http://schemas.microsoft.com/office/drawing/2014/main" id="{650AE3F9-0919-4B3E-98D2-8C5484442E89}"/>
              </a:ext>
            </a:extLst>
          </xdr:cNvPr>
          <xdr:cNvSpPr>
            <a:spLocks/>
          </xdr:cNvSpPr>
        </xdr:nvSpPr>
        <xdr:spPr bwMode="auto">
          <a:xfrm>
            <a:off x="4623" y="7968"/>
            <a:ext cx="391" cy="136"/>
          </a:xfrm>
          <a:custGeom>
            <a:avLst/>
            <a:gdLst>
              <a:gd name="T0" fmla="*/ 0 w 821"/>
              <a:gd name="T1" fmla="*/ 0 h 285"/>
              <a:gd name="T2" fmla="*/ 0 w 821"/>
              <a:gd name="T3" fmla="*/ 0 h 285"/>
              <a:gd name="T4" fmla="*/ 0 w 821"/>
              <a:gd name="T5" fmla="*/ 0 h 2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21" h="285">
                <a:moveTo>
                  <a:pt x="821" y="285"/>
                </a:moveTo>
                <a:lnTo>
                  <a:pt x="434" y="7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1016">
            <a:extLst>
              <a:ext uri="{FF2B5EF4-FFF2-40B4-BE49-F238E27FC236}">
                <a16:creationId xmlns:a16="http://schemas.microsoft.com/office/drawing/2014/main" id="{F83EF9B9-250D-4D15-81D5-908E8AE471FE}"/>
              </a:ext>
            </a:extLst>
          </xdr:cNvPr>
          <xdr:cNvSpPr>
            <a:spLocks/>
          </xdr:cNvSpPr>
        </xdr:nvSpPr>
        <xdr:spPr bwMode="auto">
          <a:xfrm>
            <a:off x="4623" y="8101"/>
            <a:ext cx="391" cy="190"/>
          </a:xfrm>
          <a:custGeom>
            <a:avLst/>
            <a:gdLst>
              <a:gd name="T0" fmla="*/ 0 w 821"/>
              <a:gd name="T1" fmla="*/ 0 h 397"/>
              <a:gd name="T2" fmla="*/ 0 w 821"/>
              <a:gd name="T3" fmla="*/ 0 h 397"/>
              <a:gd name="T4" fmla="*/ 0 w 821"/>
              <a:gd name="T5" fmla="*/ 0 h 397"/>
              <a:gd name="T6" fmla="*/ 0 w 821"/>
              <a:gd name="T7" fmla="*/ 0 h 39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821" h="397">
                <a:moveTo>
                  <a:pt x="821" y="397"/>
                </a:moveTo>
                <a:lnTo>
                  <a:pt x="592" y="183"/>
                </a:lnTo>
                <a:lnTo>
                  <a:pt x="310" y="47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1015">
            <a:extLst>
              <a:ext uri="{FF2B5EF4-FFF2-40B4-BE49-F238E27FC236}">
                <a16:creationId xmlns:a16="http://schemas.microsoft.com/office/drawing/2014/main" id="{D2BB6F10-EDB4-4F30-857A-0D41AF49DFA6}"/>
              </a:ext>
            </a:extLst>
          </xdr:cNvPr>
          <xdr:cNvSpPr>
            <a:spLocks/>
          </xdr:cNvSpPr>
        </xdr:nvSpPr>
        <xdr:spPr bwMode="auto">
          <a:xfrm>
            <a:off x="4123" y="7468"/>
            <a:ext cx="500" cy="500"/>
          </a:xfrm>
          <a:custGeom>
            <a:avLst/>
            <a:gdLst>
              <a:gd name="T0" fmla="*/ 0 w 1047"/>
              <a:gd name="T1" fmla="*/ 0 h 1046"/>
              <a:gd name="T2" fmla="*/ 0 w 1047"/>
              <a:gd name="T3" fmla="*/ 0 h 1046"/>
              <a:gd name="T4" fmla="*/ 0 w 1047"/>
              <a:gd name="T5" fmla="*/ 0 h 1046"/>
              <a:gd name="T6" fmla="*/ 0 w 1047"/>
              <a:gd name="T7" fmla="*/ 0 h 1046"/>
              <a:gd name="T8" fmla="*/ 0 w 1047"/>
              <a:gd name="T9" fmla="*/ 0 h 1046"/>
              <a:gd name="T10" fmla="*/ 0 w 1047"/>
              <a:gd name="T11" fmla="*/ 0 h 10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047" h="1046">
                <a:moveTo>
                  <a:pt x="0" y="0"/>
                </a:moveTo>
                <a:lnTo>
                  <a:pt x="52" y="324"/>
                </a:lnTo>
                <a:lnTo>
                  <a:pt x="200" y="615"/>
                </a:lnTo>
                <a:lnTo>
                  <a:pt x="433" y="847"/>
                </a:lnTo>
                <a:lnTo>
                  <a:pt x="724" y="996"/>
                </a:lnTo>
                <a:lnTo>
                  <a:pt x="1047" y="10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1014">
            <a:extLst>
              <a:ext uri="{FF2B5EF4-FFF2-40B4-BE49-F238E27FC236}">
                <a16:creationId xmlns:a16="http://schemas.microsoft.com/office/drawing/2014/main" id="{15C95C8A-F5AA-4FAC-9A95-5B8159E9906C}"/>
              </a:ext>
            </a:extLst>
          </xdr:cNvPr>
          <xdr:cNvSpPr>
            <a:spLocks/>
          </xdr:cNvSpPr>
        </xdr:nvSpPr>
        <xdr:spPr bwMode="auto">
          <a:xfrm>
            <a:off x="3990" y="7468"/>
            <a:ext cx="633" cy="633"/>
          </a:xfrm>
          <a:custGeom>
            <a:avLst/>
            <a:gdLst>
              <a:gd name="T0" fmla="*/ 0 w 1325"/>
              <a:gd name="T1" fmla="*/ 0 h 1326"/>
              <a:gd name="T2" fmla="*/ 0 w 1325"/>
              <a:gd name="T3" fmla="*/ 0 h 1326"/>
              <a:gd name="T4" fmla="*/ 0 w 1325"/>
              <a:gd name="T5" fmla="*/ 0 h 1326"/>
              <a:gd name="T6" fmla="*/ 0 w 1325"/>
              <a:gd name="T7" fmla="*/ 0 h 1326"/>
              <a:gd name="T8" fmla="*/ 0 w 1325"/>
              <a:gd name="T9" fmla="*/ 0 h 1326"/>
              <a:gd name="T10" fmla="*/ 0 w 1325"/>
              <a:gd name="T11" fmla="*/ 0 h 13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325" h="1326">
                <a:moveTo>
                  <a:pt x="0" y="0"/>
                </a:moveTo>
                <a:lnTo>
                  <a:pt x="65" y="410"/>
                </a:lnTo>
                <a:lnTo>
                  <a:pt x="253" y="780"/>
                </a:lnTo>
                <a:lnTo>
                  <a:pt x="546" y="1073"/>
                </a:lnTo>
                <a:lnTo>
                  <a:pt x="916" y="1261"/>
                </a:lnTo>
                <a:lnTo>
                  <a:pt x="1325" y="132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1013">
            <a:extLst>
              <a:ext uri="{FF2B5EF4-FFF2-40B4-BE49-F238E27FC236}">
                <a16:creationId xmlns:a16="http://schemas.microsoft.com/office/drawing/2014/main" id="{0914E41C-82FB-43B9-9684-0DDCB3C82E5A}"/>
              </a:ext>
            </a:extLst>
          </xdr:cNvPr>
          <xdr:cNvSpPr>
            <a:spLocks/>
          </xdr:cNvSpPr>
        </xdr:nvSpPr>
        <xdr:spPr bwMode="auto">
          <a:xfrm>
            <a:off x="4487" y="2140"/>
            <a:ext cx="162" cy="372"/>
          </a:xfrm>
          <a:custGeom>
            <a:avLst/>
            <a:gdLst>
              <a:gd name="T0" fmla="*/ 0 w 338"/>
              <a:gd name="T1" fmla="*/ 0 h 778"/>
              <a:gd name="T2" fmla="*/ 0 w 338"/>
              <a:gd name="T3" fmla="*/ 0 h 778"/>
              <a:gd name="T4" fmla="*/ 0 w 338"/>
              <a:gd name="T5" fmla="*/ 0 h 778"/>
              <a:gd name="T6" fmla="*/ 0 w 338"/>
              <a:gd name="T7" fmla="*/ 0 h 77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38" h="778">
                <a:moveTo>
                  <a:pt x="338" y="778"/>
                </a:moveTo>
                <a:lnTo>
                  <a:pt x="300" y="490"/>
                </a:lnTo>
                <a:lnTo>
                  <a:pt x="185" y="22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1012">
            <a:extLst>
              <a:ext uri="{FF2B5EF4-FFF2-40B4-BE49-F238E27FC236}">
                <a16:creationId xmlns:a16="http://schemas.microsoft.com/office/drawing/2014/main" id="{E0E4879C-0D1B-4E75-BE5B-AC4D8EA3DCA0}"/>
              </a:ext>
            </a:extLst>
          </xdr:cNvPr>
          <xdr:cNvSpPr>
            <a:spLocks/>
          </xdr:cNvSpPr>
        </xdr:nvSpPr>
        <xdr:spPr bwMode="auto">
          <a:xfrm>
            <a:off x="4500" y="2107"/>
            <a:ext cx="182" cy="405"/>
          </a:xfrm>
          <a:custGeom>
            <a:avLst/>
            <a:gdLst>
              <a:gd name="T0" fmla="*/ 0 w 379"/>
              <a:gd name="T1" fmla="*/ 0 h 849"/>
              <a:gd name="T2" fmla="*/ 0 w 379"/>
              <a:gd name="T3" fmla="*/ 0 h 849"/>
              <a:gd name="T4" fmla="*/ 0 w 379"/>
              <a:gd name="T5" fmla="*/ 0 h 849"/>
              <a:gd name="T6" fmla="*/ 0 w 379"/>
              <a:gd name="T7" fmla="*/ 0 h 84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79" h="849">
                <a:moveTo>
                  <a:pt x="379" y="849"/>
                </a:moveTo>
                <a:lnTo>
                  <a:pt x="337" y="533"/>
                </a:lnTo>
                <a:lnTo>
                  <a:pt x="206" y="24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Freeform 1011">
            <a:extLst>
              <a:ext uri="{FF2B5EF4-FFF2-40B4-BE49-F238E27FC236}">
                <a16:creationId xmlns:a16="http://schemas.microsoft.com/office/drawing/2014/main" id="{3AC57443-2A92-4924-86E9-630A0C2EE94D}"/>
              </a:ext>
            </a:extLst>
          </xdr:cNvPr>
          <xdr:cNvSpPr>
            <a:spLocks/>
          </xdr:cNvSpPr>
        </xdr:nvSpPr>
        <xdr:spPr bwMode="auto">
          <a:xfrm>
            <a:off x="4536" y="2094"/>
            <a:ext cx="179" cy="418"/>
          </a:xfrm>
          <a:custGeom>
            <a:avLst/>
            <a:gdLst>
              <a:gd name="T0" fmla="*/ 0 w 374"/>
              <a:gd name="T1" fmla="*/ 0 h 876"/>
              <a:gd name="T2" fmla="*/ 0 w 374"/>
              <a:gd name="T3" fmla="*/ 0 h 876"/>
              <a:gd name="T4" fmla="*/ 0 w 374"/>
              <a:gd name="T5" fmla="*/ 0 h 876"/>
              <a:gd name="T6" fmla="*/ 0 w 374"/>
              <a:gd name="T7" fmla="*/ 0 h 87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74" h="876">
                <a:moveTo>
                  <a:pt x="374" y="876"/>
                </a:moveTo>
                <a:lnTo>
                  <a:pt x="334" y="552"/>
                </a:lnTo>
                <a:lnTo>
                  <a:pt x="206" y="25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1010">
            <a:extLst>
              <a:ext uri="{FF2B5EF4-FFF2-40B4-BE49-F238E27FC236}">
                <a16:creationId xmlns:a16="http://schemas.microsoft.com/office/drawing/2014/main" id="{2DD37D0A-ECD8-48A0-A415-1C3ED7CE5079}"/>
              </a:ext>
            </a:extLst>
          </xdr:cNvPr>
          <xdr:cNvSpPr>
            <a:spLocks/>
          </xdr:cNvSpPr>
        </xdr:nvSpPr>
        <xdr:spPr bwMode="auto">
          <a:xfrm>
            <a:off x="4563" y="1971"/>
            <a:ext cx="454" cy="494"/>
          </a:xfrm>
          <a:custGeom>
            <a:avLst/>
            <a:gdLst>
              <a:gd name="T0" fmla="*/ 0 w 952"/>
              <a:gd name="T1" fmla="*/ 0 h 1037"/>
              <a:gd name="T2" fmla="*/ 0 w 952"/>
              <a:gd name="T3" fmla="*/ 0 h 1037"/>
              <a:gd name="T4" fmla="*/ 0 w 952"/>
              <a:gd name="T5" fmla="*/ 0 h 1037"/>
              <a:gd name="T6" fmla="*/ 0 w 952"/>
              <a:gd name="T7" fmla="*/ 0 h 1037"/>
              <a:gd name="T8" fmla="*/ 0 w 952"/>
              <a:gd name="T9" fmla="*/ 0 h 10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52" h="1037">
                <a:moveTo>
                  <a:pt x="952" y="1037"/>
                </a:moveTo>
                <a:lnTo>
                  <a:pt x="848" y="678"/>
                </a:lnTo>
                <a:lnTo>
                  <a:pt x="640" y="367"/>
                </a:lnTo>
                <a:lnTo>
                  <a:pt x="349" y="13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Freeform 1009">
            <a:extLst>
              <a:ext uri="{FF2B5EF4-FFF2-40B4-BE49-F238E27FC236}">
                <a16:creationId xmlns:a16="http://schemas.microsoft.com/office/drawing/2014/main" id="{9E06C323-0100-4C71-A732-A53EEDAE4F6C}"/>
              </a:ext>
            </a:extLst>
          </xdr:cNvPr>
          <xdr:cNvSpPr>
            <a:spLocks/>
          </xdr:cNvSpPr>
        </xdr:nvSpPr>
        <xdr:spPr bwMode="auto">
          <a:xfrm>
            <a:off x="4597" y="1807"/>
            <a:ext cx="589" cy="658"/>
          </a:xfrm>
          <a:custGeom>
            <a:avLst/>
            <a:gdLst>
              <a:gd name="T0" fmla="*/ 0 w 1231"/>
              <a:gd name="T1" fmla="*/ 0 h 1379"/>
              <a:gd name="T2" fmla="*/ 0 w 1231"/>
              <a:gd name="T3" fmla="*/ 0 h 1379"/>
              <a:gd name="T4" fmla="*/ 0 w 1231"/>
              <a:gd name="T5" fmla="*/ 0 h 1379"/>
              <a:gd name="T6" fmla="*/ 0 w 1231"/>
              <a:gd name="T7" fmla="*/ 0 h 1379"/>
              <a:gd name="T8" fmla="*/ 0 w 1231"/>
              <a:gd name="T9" fmla="*/ 0 h 13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231" h="1379">
                <a:moveTo>
                  <a:pt x="1231" y="1379"/>
                </a:moveTo>
                <a:lnTo>
                  <a:pt x="1105" y="903"/>
                </a:lnTo>
                <a:lnTo>
                  <a:pt x="839" y="489"/>
                </a:lnTo>
                <a:lnTo>
                  <a:pt x="459" y="178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1008">
            <a:extLst>
              <a:ext uri="{FF2B5EF4-FFF2-40B4-BE49-F238E27FC236}">
                <a16:creationId xmlns:a16="http://schemas.microsoft.com/office/drawing/2014/main" id="{74E321BD-3D1C-4548-83EB-E2AF33930558}"/>
              </a:ext>
            </a:extLst>
          </xdr:cNvPr>
          <xdr:cNvSpPr>
            <a:spLocks/>
          </xdr:cNvSpPr>
        </xdr:nvSpPr>
        <xdr:spPr bwMode="auto">
          <a:xfrm>
            <a:off x="4556" y="2002"/>
            <a:ext cx="432" cy="538"/>
          </a:xfrm>
          <a:custGeom>
            <a:avLst/>
            <a:gdLst>
              <a:gd name="T0" fmla="*/ 0 w 908"/>
              <a:gd name="T1" fmla="*/ 0 h 1127"/>
              <a:gd name="T2" fmla="*/ 0 w 908"/>
              <a:gd name="T3" fmla="*/ 0 h 1127"/>
              <a:gd name="T4" fmla="*/ 0 w 908"/>
              <a:gd name="T5" fmla="*/ 0 h 1127"/>
              <a:gd name="T6" fmla="*/ 0 w 908"/>
              <a:gd name="T7" fmla="*/ 0 h 1127"/>
              <a:gd name="T8" fmla="*/ 0 w 908"/>
              <a:gd name="T9" fmla="*/ 0 h 11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08" h="1127">
                <a:moveTo>
                  <a:pt x="908" y="1127"/>
                </a:moveTo>
                <a:lnTo>
                  <a:pt x="843" y="743"/>
                </a:lnTo>
                <a:lnTo>
                  <a:pt x="653" y="403"/>
                </a:lnTo>
                <a:lnTo>
                  <a:pt x="362" y="146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" name="Freeform 1007">
            <a:extLst>
              <a:ext uri="{FF2B5EF4-FFF2-40B4-BE49-F238E27FC236}">
                <a16:creationId xmlns:a16="http://schemas.microsoft.com/office/drawing/2014/main" id="{D0801609-C187-4ACE-A08E-E98BCAECAB3F}"/>
              </a:ext>
            </a:extLst>
          </xdr:cNvPr>
          <xdr:cNvSpPr>
            <a:spLocks/>
          </xdr:cNvSpPr>
        </xdr:nvSpPr>
        <xdr:spPr bwMode="auto">
          <a:xfrm>
            <a:off x="13348" y="7870"/>
            <a:ext cx="66" cy="68"/>
          </a:xfrm>
          <a:custGeom>
            <a:avLst/>
            <a:gdLst>
              <a:gd name="T0" fmla="*/ 0 w 138"/>
              <a:gd name="T1" fmla="*/ 0 h 139"/>
              <a:gd name="T2" fmla="*/ 0 w 138"/>
              <a:gd name="T3" fmla="*/ 0 h 139"/>
              <a:gd name="T4" fmla="*/ 0 w 138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38" h="139">
                <a:moveTo>
                  <a:pt x="138" y="0"/>
                </a:moveTo>
                <a:lnTo>
                  <a:pt x="40" y="41"/>
                </a:lnTo>
                <a:lnTo>
                  <a:pt x="0" y="139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1006">
            <a:extLst>
              <a:ext uri="{FF2B5EF4-FFF2-40B4-BE49-F238E27FC236}">
                <a16:creationId xmlns:a16="http://schemas.microsoft.com/office/drawing/2014/main" id="{449A1879-9B4C-4129-A4A9-71FB0DA77F87}"/>
              </a:ext>
            </a:extLst>
          </xdr:cNvPr>
          <xdr:cNvSpPr>
            <a:spLocks/>
          </xdr:cNvSpPr>
        </xdr:nvSpPr>
        <xdr:spPr bwMode="auto">
          <a:xfrm>
            <a:off x="13348" y="3407"/>
            <a:ext cx="66" cy="65"/>
          </a:xfrm>
          <a:custGeom>
            <a:avLst/>
            <a:gdLst>
              <a:gd name="T0" fmla="*/ 0 w 138"/>
              <a:gd name="T1" fmla="*/ 0 h 140"/>
              <a:gd name="T2" fmla="*/ 0 w 138"/>
              <a:gd name="T3" fmla="*/ 0 h 140"/>
              <a:gd name="T4" fmla="*/ 0 w 138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38" h="140">
                <a:moveTo>
                  <a:pt x="0" y="0"/>
                </a:moveTo>
                <a:lnTo>
                  <a:pt x="40" y="98"/>
                </a:lnTo>
                <a:lnTo>
                  <a:pt x="138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1005">
            <a:extLst>
              <a:ext uri="{FF2B5EF4-FFF2-40B4-BE49-F238E27FC236}">
                <a16:creationId xmlns:a16="http://schemas.microsoft.com/office/drawing/2014/main" id="{70FECA50-FD43-4FA0-84F0-7B3940415961}"/>
              </a:ext>
            </a:extLst>
          </xdr:cNvPr>
          <xdr:cNvSpPr>
            <a:spLocks/>
          </xdr:cNvSpPr>
        </xdr:nvSpPr>
        <xdr:spPr bwMode="auto">
          <a:xfrm>
            <a:off x="6421" y="7870"/>
            <a:ext cx="66" cy="68"/>
          </a:xfrm>
          <a:custGeom>
            <a:avLst/>
            <a:gdLst>
              <a:gd name="T0" fmla="*/ 0 w 140"/>
              <a:gd name="T1" fmla="*/ 0 h 139"/>
              <a:gd name="T2" fmla="*/ 0 w 140"/>
              <a:gd name="T3" fmla="*/ 0 h 139"/>
              <a:gd name="T4" fmla="*/ 0 w 140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0" h="139">
                <a:moveTo>
                  <a:pt x="140" y="139"/>
                </a:moveTo>
                <a:lnTo>
                  <a:pt x="99" y="4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1004">
            <a:extLst>
              <a:ext uri="{FF2B5EF4-FFF2-40B4-BE49-F238E27FC236}">
                <a16:creationId xmlns:a16="http://schemas.microsoft.com/office/drawing/2014/main" id="{6B43927F-2BEF-4AF2-9A30-3C37DF6ADD1A}"/>
              </a:ext>
            </a:extLst>
          </xdr:cNvPr>
          <xdr:cNvSpPr>
            <a:spLocks/>
          </xdr:cNvSpPr>
        </xdr:nvSpPr>
        <xdr:spPr bwMode="auto">
          <a:xfrm>
            <a:off x="6421" y="3407"/>
            <a:ext cx="66" cy="65"/>
          </a:xfrm>
          <a:custGeom>
            <a:avLst/>
            <a:gdLst>
              <a:gd name="T0" fmla="*/ 0 w 140"/>
              <a:gd name="T1" fmla="*/ 0 h 140"/>
              <a:gd name="T2" fmla="*/ 0 w 140"/>
              <a:gd name="T3" fmla="*/ 0 h 140"/>
              <a:gd name="T4" fmla="*/ 0 w 140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0" h="140">
                <a:moveTo>
                  <a:pt x="0" y="140"/>
                </a:moveTo>
                <a:lnTo>
                  <a:pt x="99" y="98"/>
                </a:lnTo>
                <a:lnTo>
                  <a:pt x="14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Freeform 1003">
            <a:extLst>
              <a:ext uri="{FF2B5EF4-FFF2-40B4-BE49-F238E27FC236}">
                <a16:creationId xmlns:a16="http://schemas.microsoft.com/office/drawing/2014/main" id="{5177EE08-4A98-4711-A86D-A7D40BBD3BFE}"/>
              </a:ext>
            </a:extLst>
          </xdr:cNvPr>
          <xdr:cNvSpPr>
            <a:spLocks/>
          </xdr:cNvSpPr>
        </xdr:nvSpPr>
        <xdr:spPr bwMode="auto">
          <a:xfrm>
            <a:off x="7519" y="5179"/>
            <a:ext cx="254" cy="986"/>
          </a:xfrm>
          <a:custGeom>
            <a:avLst/>
            <a:gdLst>
              <a:gd name="T0" fmla="*/ 0 w 531"/>
              <a:gd name="T1" fmla="*/ 0 h 2066"/>
              <a:gd name="T2" fmla="*/ 0 w 531"/>
              <a:gd name="T3" fmla="*/ 0 h 2066"/>
              <a:gd name="T4" fmla="*/ 0 w 531"/>
              <a:gd name="T5" fmla="*/ 0 h 2066"/>
              <a:gd name="T6" fmla="*/ 0 w 531"/>
              <a:gd name="T7" fmla="*/ 0 h 2066"/>
              <a:gd name="T8" fmla="*/ 0 w 531"/>
              <a:gd name="T9" fmla="*/ 0 h 2066"/>
              <a:gd name="T10" fmla="*/ 0 w 531"/>
              <a:gd name="T11" fmla="*/ 0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531" h="2066">
                <a:moveTo>
                  <a:pt x="0" y="2066"/>
                </a:moveTo>
                <a:lnTo>
                  <a:pt x="285" y="1784"/>
                </a:lnTo>
                <a:lnTo>
                  <a:pt x="468" y="1429"/>
                </a:lnTo>
                <a:lnTo>
                  <a:pt x="531" y="1033"/>
                </a:lnTo>
                <a:lnTo>
                  <a:pt x="468" y="638"/>
                </a:lnTo>
                <a:lnTo>
                  <a:pt x="285" y="28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Freeform 1002">
            <a:extLst>
              <a:ext uri="{FF2B5EF4-FFF2-40B4-BE49-F238E27FC236}">
                <a16:creationId xmlns:a16="http://schemas.microsoft.com/office/drawing/2014/main" id="{263F1DDF-6F1A-4F05-8148-3AFBA0B4E7FC}"/>
              </a:ext>
            </a:extLst>
          </xdr:cNvPr>
          <xdr:cNvSpPr>
            <a:spLocks/>
          </xdr:cNvSpPr>
        </xdr:nvSpPr>
        <xdr:spPr bwMode="auto">
          <a:xfrm>
            <a:off x="12062" y="5179"/>
            <a:ext cx="254" cy="986"/>
          </a:xfrm>
          <a:custGeom>
            <a:avLst/>
            <a:gdLst>
              <a:gd name="T0" fmla="*/ 0 w 531"/>
              <a:gd name="T1" fmla="*/ 0 h 2066"/>
              <a:gd name="T2" fmla="*/ 0 w 531"/>
              <a:gd name="T3" fmla="*/ 0 h 2066"/>
              <a:gd name="T4" fmla="*/ 0 w 531"/>
              <a:gd name="T5" fmla="*/ 0 h 2066"/>
              <a:gd name="T6" fmla="*/ 0 w 531"/>
              <a:gd name="T7" fmla="*/ 0 h 2066"/>
              <a:gd name="T8" fmla="*/ 0 w 531"/>
              <a:gd name="T9" fmla="*/ 0 h 2066"/>
              <a:gd name="T10" fmla="*/ 0 w 531"/>
              <a:gd name="T11" fmla="*/ 0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531" h="2066">
                <a:moveTo>
                  <a:pt x="531" y="0"/>
                </a:moveTo>
                <a:lnTo>
                  <a:pt x="246" y="281"/>
                </a:lnTo>
                <a:lnTo>
                  <a:pt x="63" y="638"/>
                </a:lnTo>
                <a:lnTo>
                  <a:pt x="0" y="1033"/>
                </a:lnTo>
                <a:lnTo>
                  <a:pt x="63" y="1429"/>
                </a:lnTo>
                <a:lnTo>
                  <a:pt x="246" y="1784"/>
                </a:lnTo>
                <a:lnTo>
                  <a:pt x="531" y="206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Freeform 1001">
            <a:extLst>
              <a:ext uri="{FF2B5EF4-FFF2-40B4-BE49-F238E27FC236}">
                <a16:creationId xmlns:a16="http://schemas.microsoft.com/office/drawing/2014/main" id="{721A556C-DBE2-4279-9A31-DBE8C38C55CF}"/>
              </a:ext>
            </a:extLst>
          </xdr:cNvPr>
          <xdr:cNvSpPr>
            <a:spLocks/>
          </xdr:cNvSpPr>
        </xdr:nvSpPr>
        <xdr:spPr bwMode="auto">
          <a:xfrm>
            <a:off x="9310" y="5066"/>
            <a:ext cx="1213" cy="1212"/>
          </a:xfrm>
          <a:custGeom>
            <a:avLst/>
            <a:gdLst>
              <a:gd name="T0" fmla="*/ 0 w 2540"/>
              <a:gd name="T1" fmla="*/ 0 h 2540"/>
              <a:gd name="T2" fmla="*/ 0 w 2540"/>
              <a:gd name="T3" fmla="*/ 0 h 2540"/>
              <a:gd name="T4" fmla="*/ 0 w 2540"/>
              <a:gd name="T5" fmla="*/ 0 h 2540"/>
              <a:gd name="T6" fmla="*/ 0 w 2540"/>
              <a:gd name="T7" fmla="*/ 0 h 2540"/>
              <a:gd name="T8" fmla="*/ 0 w 2540"/>
              <a:gd name="T9" fmla="*/ 0 h 2540"/>
              <a:gd name="T10" fmla="*/ 0 w 2540"/>
              <a:gd name="T11" fmla="*/ 0 h 2540"/>
              <a:gd name="T12" fmla="*/ 0 w 2540"/>
              <a:gd name="T13" fmla="*/ 0 h 2540"/>
              <a:gd name="T14" fmla="*/ 0 w 2540"/>
              <a:gd name="T15" fmla="*/ 0 h 2540"/>
              <a:gd name="T16" fmla="*/ 0 w 2540"/>
              <a:gd name="T17" fmla="*/ 0 h 2540"/>
              <a:gd name="T18" fmla="*/ 0 w 2540"/>
              <a:gd name="T19" fmla="*/ 0 h 2540"/>
              <a:gd name="T20" fmla="*/ 0 w 2540"/>
              <a:gd name="T21" fmla="*/ 0 h 2540"/>
              <a:gd name="T22" fmla="*/ 0 w 2540"/>
              <a:gd name="T23" fmla="*/ 0 h 2540"/>
              <a:gd name="T24" fmla="*/ 0 w 2540"/>
              <a:gd name="T25" fmla="*/ 0 h 2540"/>
              <a:gd name="T26" fmla="*/ 0 w 2540"/>
              <a:gd name="T27" fmla="*/ 0 h 2540"/>
              <a:gd name="T28" fmla="*/ 0 w 2540"/>
              <a:gd name="T29" fmla="*/ 0 h 2540"/>
              <a:gd name="T30" fmla="*/ 0 w 2540"/>
              <a:gd name="T31" fmla="*/ 0 h 2540"/>
              <a:gd name="T32" fmla="*/ 0 w 2540"/>
              <a:gd name="T33" fmla="*/ 0 h 2540"/>
              <a:gd name="T34" fmla="*/ 0 w 2540"/>
              <a:gd name="T35" fmla="*/ 0 h 2540"/>
              <a:gd name="T36" fmla="*/ 0 w 2540"/>
              <a:gd name="T37" fmla="*/ 0 h 2540"/>
              <a:gd name="T38" fmla="*/ 0 w 2540"/>
              <a:gd name="T39" fmla="*/ 0 h 2540"/>
              <a:gd name="T40" fmla="*/ 0 w 2540"/>
              <a:gd name="T41" fmla="*/ 0 h 254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2540" h="2540">
                <a:moveTo>
                  <a:pt x="2540" y="1270"/>
                </a:moveTo>
                <a:lnTo>
                  <a:pt x="2478" y="878"/>
                </a:lnTo>
                <a:lnTo>
                  <a:pt x="2298" y="524"/>
                </a:lnTo>
                <a:lnTo>
                  <a:pt x="2017" y="241"/>
                </a:lnTo>
                <a:lnTo>
                  <a:pt x="1663" y="61"/>
                </a:lnTo>
                <a:lnTo>
                  <a:pt x="1271" y="0"/>
                </a:lnTo>
                <a:lnTo>
                  <a:pt x="879" y="61"/>
                </a:lnTo>
                <a:lnTo>
                  <a:pt x="525" y="241"/>
                </a:lnTo>
                <a:lnTo>
                  <a:pt x="244" y="524"/>
                </a:lnTo>
                <a:lnTo>
                  <a:pt x="63" y="878"/>
                </a:lnTo>
                <a:lnTo>
                  <a:pt x="0" y="1270"/>
                </a:lnTo>
                <a:lnTo>
                  <a:pt x="63" y="1663"/>
                </a:lnTo>
                <a:lnTo>
                  <a:pt x="244" y="2017"/>
                </a:lnTo>
                <a:lnTo>
                  <a:pt x="525" y="2298"/>
                </a:lnTo>
                <a:lnTo>
                  <a:pt x="879" y="2479"/>
                </a:lnTo>
                <a:lnTo>
                  <a:pt x="1271" y="2540"/>
                </a:lnTo>
                <a:lnTo>
                  <a:pt x="1663" y="2479"/>
                </a:lnTo>
                <a:lnTo>
                  <a:pt x="2017" y="2298"/>
                </a:lnTo>
                <a:lnTo>
                  <a:pt x="2298" y="2017"/>
                </a:lnTo>
                <a:lnTo>
                  <a:pt x="2478" y="1663"/>
                </a:lnTo>
                <a:lnTo>
                  <a:pt x="2540" y="127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1000">
            <a:extLst>
              <a:ext uri="{FF2B5EF4-FFF2-40B4-BE49-F238E27FC236}">
                <a16:creationId xmlns:a16="http://schemas.microsoft.com/office/drawing/2014/main" id="{2D3C6796-0159-47CD-95E7-3EA4E0AAD1DA}"/>
              </a:ext>
            </a:extLst>
          </xdr:cNvPr>
          <xdr:cNvSpPr>
            <a:spLocks/>
          </xdr:cNvSpPr>
        </xdr:nvSpPr>
        <xdr:spPr bwMode="auto">
          <a:xfrm>
            <a:off x="4577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Freeform 999">
            <a:extLst>
              <a:ext uri="{FF2B5EF4-FFF2-40B4-BE49-F238E27FC236}">
                <a16:creationId xmlns:a16="http://schemas.microsoft.com/office/drawing/2014/main" id="{D196790A-8299-46CA-A9CA-48FE26F9FE6F}"/>
              </a:ext>
            </a:extLst>
          </xdr:cNvPr>
          <xdr:cNvSpPr>
            <a:spLocks/>
          </xdr:cNvSpPr>
        </xdr:nvSpPr>
        <xdr:spPr bwMode="auto">
          <a:xfrm>
            <a:off x="5776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Freeform 998">
            <a:extLst>
              <a:ext uri="{FF2B5EF4-FFF2-40B4-BE49-F238E27FC236}">
                <a16:creationId xmlns:a16="http://schemas.microsoft.com/office/drawing/2014/main" id="{41E6426F-C021-440B-849E-BC7CD183A3BD}"/>
              </a:ext>
            </a:extLst>
          </xdr:cNvPr>
          <xdr:cNvSpPr>
            <a:spLocks/>
          </xdr:cNvSpPr>
        </xdr:nvSpPr>
        <xdr:spPr bwMode="auto">
          <a:xfrm>
            <a:off x="5776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reeform 997">
            <a:extLst>
              <a:ext uri="{FF2B5EF4-FFF2-40B4-BE49-F238E27FC236}">
                <a16:creationId xmlns:a16="http://schemas.microsoft.com/office/drawing/2014/main" id="{A337EF0D-4F58-438A-BF1A-8FAB86D3CB2D}"/>
              </a:ext>
            </a:extLst>
          </xdr:cNvPr>
          <xdr:cNvSpPr>
            <a:spLocks/>
          </xdr:cNvSpPr>
        </xdr:nvSpPr>
        <xdr:spPr bwMode="auto">
          <a:xfrm>
            <a:off x="5776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reeform 996">
            <a:extLst>
              <a:ext uri="{FF2B5EF4-FFF2-40B4-BE49-F238E27FC236}">
                <a16:creationId xmlns:a16="http://schemas.microsoft.com/office/drawing/2014/main" id="{C849552E-695A-44DA-8C8C-978001CA1870}"/>
              </a:ext>
            </a:extLst>
          </xdr:cNvPr>
          <xdr:cNvSpPr>
            <a:spLocks/>
          </xdr:cNvSpPr>
        </xdr:nvSpPr>
        <xdr:spPr bwMode="auto">
          <a:xfrm>
            <a:off x="630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Freeform 995">
            <a:extLst>
              <a:ext uri="{FF2B5EF4-FFF2-40B4-BE49-F238E27FC236}">
                <a16:creationId xmlns:a16="http://schemas.microsoft.com/office/drawing/2014/main" id="{4036FFDA-0B85-4396-8AA6-BD6B02CFED39}"/>
              </a:ext>
            </a:extLst>
          </xdr:cNvPr>
          <xdr:cNvSpPr>
            <a:spLocks/>
          </xdr:cNvSpPr>
        </xdr:nvSpPr>
        <xdr:spPr bwMode="auto">
          <a:xfrm>
            <a:off x="630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994">
            <a:extLst>
              <a:ext uri="{FF2B5EF4-FFF2-40B4-BE49-F238E27FC236}">
                <a16:creationId xmlns:a16="http://schemas.microsoft.com/office/drawing/2014/main" id="{46ABB5B5-CB0D-4D78-8475-359F3CEF08C3}"/>
              </a:ext>
            </a:extLst>
          </xdr:cNvPr>
          <xdr:cNvSpPr>
            <a:spLocks/>
          </xdr:cNvSpPr>
        </xdr:nvSpPr>
        <xdr:spPr bwMode="auto">
          <a:xfrm>
            <a:off x="630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993">
            <a:extLst>
              <a:ext uri="{FF2B5EF4-FFF2-40B4-BE49-F238E27FC236}">
                <a16:creationId xmlns:a16="http://schemas.microsoft.com/office/drawing/2014/main" id="{FE90CD84-80C7-4608-B808-7B375D56A604}"/>
              </a:ext>
            </a:extLst>
          </xdr:cNvPr>
          <xdr:cNvSpPr>
            <a:spLocks/>
          </xdr:cNvSpPr>
        </xdr:nvSpPr>
        <xdr:spPr bwMode="auto">
          <a:xfrm>
            <a:off x="670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992">
            <a:extLst>
              <a:ext uri="{FF2B5EF4-FFF2-40B4-BE49-F238E27FC236}">
                <a16:creationId xmlns:a16="http://schemas.microsoft.com/office/drawing/2014/main" id="{56AD630D-66C8-4181-8E15-6AAB83C5EAB5}"/>
              </a:ext>
            </a:extLst>
          </xdr:cNvPr>
          <xdr:cNvSpPr>
            <a:spLocks/>
          </xdr:cNvSpPr>
        </xdr:nvSpPr>
        <xdr:spPr bwMode="auto">
          <a:xfrm>
            <a:off x="670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991">
            <a:extLst>
              <a:ext uri="{FF2B5EF4-FFF2-40B4-BE49-F238E27FC236}">
                <a16:creationId xmlns:a16="http://schemas.microsoft.com/office/drawing/2014/main" id="{4A06C0B8-0E62-4A62-807B-56A5C71436AF}"/>
              </a:ext>
            </a:extLst>
          </xdr:cNvPr>
          <xdr:cNvSpPr>
            <a:spLocks/>
          </xdr:cNvSpPr>
        </xdr:nvSpPr>
        <xdr:spPr bwMode="auto">
          <a:xfrm>
            <a:off x="670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990">
            <a:extLst>
              <a:ext uri="{FF2B5EF4-FFF2-40B4-BE49-F238E27FC236}">
                <a16:creationId xmlns:a16="http://schemas.microsoft.com/office/drawing/2014/main" id="{FE91D0BF-ACC8-4C6F-B460-1CEB72181113}"/>
              </a:ext>
            </a:extLst>
          </xdr:cNvPr>
          <xdr:cNvSpPr>
            <a:spLocks/>
          </xdr:cNvSpPr>
        </xdr:nvSpPr>
        <xdr:spPr bwMode="auto">
          <a:xfrm>
            <a:off x="417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989">
            <a:extLst>
              <a:ext uri="{FF2B5EF4-FFF2-40B4-BE49-F238E27FC236}">
                <a16:creationId xmlns:a16="http://schemas.microsoft.com/office/drawing/2014/main" id="{423B7B79-33F1-406A-B1A8-ADE385597594}"/>
              </a:ext>
            </a:extLst>
          </xdr:cNvPr>
          <xdr:cNvSpPr>
            <a:spLocks/>
          </xdr:cNvSpPr>
        </xdr:nvSpPr>
        <xdr:spPr bwMode="auto">
          <a:xfrm>
            <a:off x="377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988">
            <a:extLst>
              <a:ext uri="{FF2B5EF4-FFF2-40B4-BE49-F238E27FC236}">
                <a16:creationId xmlns:a16="http://schemas.microsoft.com/office/drawing/2014/main" id="{048EB8E7-24CB-4AA4-87A2-41F73F70D009}"/>
              </a:ext>
            </a:extLst>
          </xdr:cNvPr>
          <xdr:cNvSpPr>
            <a:spLocks/>
          </xdr:cNvSpPr>
        </xdr:nvSpPr>
        <xdr:spPr bwMode="auto">
          <a:xfrm>
            <a:off x="337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987">
            <a:extLst>
              <a:ext uri="{FF2B5EF4-FFF2-40B4-BE49-F238E27FC236}">
                <a16:creationId xmlns:a16="http://schemas.microsoft.com/office/drawing/2014/main" id="{6240BD05-563E-4BF5-955F-E8D659BE7811}"/>
              </a:ext>
            </a:extLst>
          </xdr:cNvPr>
          <xdr:cNvSpPr>
            <a:spLocks/>
          </xdr:cNvSpPr>
        </xdr:nvSpPr>
        <xdr:spPr bwMode="auto">
          <a:xfrm>
            <a:off x="297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Freeform 986">
            <a:extLst>
              <a:ext uri="{FF2B5EF4-FFF2-40B4-BE49-F238E27FC236}">
                <a16:creationId xmlns:a16="http://schemas.microsoft.com/office/drawing/2014/main" id="{6606D0C8-2E95-4018-A67D-C67EF25D3291}"/>
              </a:ext>
            </a:extLst>
          </xdr:cNvPr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985">
            <a:extLst>
              <a:ext uri="{FF2B5EF4-FFF2-40B4-BE49-F238E27FC236}">
                <a16:creationId xmlns:a16="http://schemas.microsoft.com/office/drawing/2014/main" id="{4D632937-AB76-42B1-BD2A-9F5D4882D203}"/>
              </a:ext>
            </a:extLst>
          </xdr:cNvPr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Freeform 984">
            <a:extLst>
              <a:ext uri="{FF2B5EF4-FFF2-40B4-BE49-F238E27FC236}">
                <a16:creationId xmlns:a16="http://schemas.microsoft.com/office/drawing/2014/main" id="{B01B4658-8EAA-4E1D-8CA2-3BE415AF8418}"/>
              </a:ext>
            </a:extLst>
          </xdr:cNvPr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Freeform 983">
            <a:extLst>
              <a:ext uri="{FF2B5EF4-FFF2-40B4-BE49-F238E27FC236}">
                <a16:creationId xmlns:a16="http://schemas.microsoft.com/office/drawing/2014/main" id="{51F3187D-9BC9-4CE0-8EBD-A84E0C88EE69}"/>
              </a:ext>
            </a:extLst>
          </xdr:cNvPr>
          <xdr:cNvSpPr>
            <a:spLocks/>
          </xdr:cNvSpPr>
        </xdr:nvSpPr>
        <xdr:spPr bwMode="auto">
          <a:xfrm>
            <a:off x="7107" y="9653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982">
            <a:extLst>
              <a:ext uri="{FF2B5EF4-FFF2-40B4-BE49-F238E27FC236}">
                <a16:creationId xmlns:a16="http://schemas.microsoft.com/office/drawing/2014/main" id="{0E9F655F-46C1-4AF9-886A-81FC088A611D}"/>
              </a:ext>
            </a:extLst>
          </xdr:cNvPr>
          <xdr:cNvSpPr>
            <a:spLocks/>
          </xdr:cNvSpPr>
        </xdr:nvSpPr>
        <xdr:spPr bwMode="auto">
          <a:xfrm>
            <a:off x="7107" y="9653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Freeform 981">
            <a:extLst>
              <a:ext uri="{FF2B5EF4-FFF2-40B4-BE49-F238E27FC236}">
                <a16:creationId xmlns:a16="http://schemas.microsoft.com/office/drawing/2014/main" id="{F250F200-23FD-42A8-935B-7947A2B8B4F4}"/>
              </a:ext>
            </a:extLst>
          </xdr:cNvPr>
          <xdr:cNvSpPr>
            <a:spLocks/>
          </xdr:cNvSpPr>
        </xdr:nvSpPr>
        <xdr:spPr bwMode="auto">
          <a:xfrm>
            <a:off x="7107" y="9653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Freeform 980">
            <a:extLst>
              <a:ext uri="{FF2B5EF4-FFF2-40B4-BE49-F238E27FC236}">
                <a16:creationId xmlns:a16="http://schemas.microsoft.com/office/drawing/2014/main" id="{86D82068-75ED-4CC7-A348-3883209196B6}"/>
              </a:ext>
            </a:extLst>
          </xdr:cNvPr>
          <xdr:cNvSpPr>
            <a:spLocks/>
          </xdr:cNvSpPr>
        </xdr:nvSpPr>
        <xdr:spPr bwMode="auto">
          <a:xfrm>
            <a:off x="7107" y="9252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4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Freeform 979">
            <a:extLst>
              <a:ext uri="{FF2B5EF4-FFF2-40B4-BE49-F238E27FC236}">
                <a16:creationId xmlns:a16="http://schemas.microsoft.com/office/drawing/2014/main" id="{C87AD3F2-BCE1-4AA7-964B-44D69D2AA172}"/>
              </a:ext>
            </a:extLst>
          </xdr:cNvPr>
          <xdr:cNvSpPr>
            <a:spLocks/>
          </xdr:cNvSpPr>
        </xdr:nvSpPr>
        <xdr:spPr bwMode="auto">
          <a:xfrm>
            <a:off x="7107" y="9252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4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Freeform 978">
            <a:extLst>
              <a:ext uri="{FF2B5EF4-FFF2-40B4-BE49-F238E27FC236}">
                <a16:creationId xmlns:a16="http://schemas.microsoft.com/office/drawing/2014/main" id="{86DD15E9-4AC6-4685-9B5B-AC010582EF3D}"/>
              </a:ext>
            </a:extLst>
          </xdr:cNvPr>
          <xdr:cNvSpPr>
            <a:spLocks/>
          </xdr:cNvSpPr>
        </xdr:nvSpPr>
        <xdr:spPr bwMode="auto">
          <a:xfrm>
            <a:off x="7107" y="9252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4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Freeform 977">
            <a:extLst>
              <a:ext uri="{FF2B5EF4-FFF2-40B4-BE49-F238E27FC236}">
                <a16:creationId xmlns:a16="http://schemas.microsoft.com/office/drawing/2014/main" id="{412676BB-2D68-4332-A896-9DD846165AC2}"/>
              </a:ext>
            </a:extLst>
          </xdr:cNvPr>
          <xdr:cNvSpPr>
            <a:spLocks/>
          </xdr:cNvSpPr>
        </xdr:nvSpPr>
        <xdr:spPr bwMode="auto">
          <a:xfrm>
            <a:off x="5243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Freeform 976">
            <a:extLst>
              <a:ext uri="{FF2B5EF4-FFF2-40B4-BE49-F238E27FC236}">
                <a16:creationId xmlns:a16="http://schemas.microsoft.com/office/drawing/2014/main" id="{B516B2AE-D710-4554-981C-F68764D46D79}"/>
              </a:ext>
            </a:extLst>
          </xdr:cNvPr>
          <xdr:cNvSpPr>
            <a:spLocks/>
          </xdr:cNvSpPr>
        </xdr:nvSpPr>
        <xdr:spPr bwMode="auto">
          <a:xfrm>
            <a:off x="7107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Freeform 975">
            <a:extLst>
              <a:ext uri="{FF2B5EF4-FFF2-40B4-BE49-F238E27FC236}">
                <a16:creationId xmlns:a16="http://schemas.microsoft.com/office/drawing/2014/main" id="{62335D13-C0EC-48E7-8647-D84DC27D3105}"/>
              </a:ext>
            </a:extLst>
          </xdr:cNvPr>
          <xdr:cNvSpPr>
            <a:spLocks/>
          </xdr:cNvSpPr>
        </xdr:nvSpPr>
        <xdr:spPr bwMode="auto">
          <a:xfrm>
            <a:off x="5243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Freeform 974">
            <a:extLst>
              <a:ext uri="{FF2B5EF4-FFF2-40B4-BE49-F238E27FC236}">
                <a16:creationId xmlns:a16="http://schemas.microsoft.com/office/drawing/2014/main" id="{A2284971-44C8-482B-A07F-8101669F201F}"/>
              </a:ext>
            </a:extLst>
          </xdr:cNvPr>
          <xdr:cNvSpPr>
            <a:spLocks/>
          </xdr:cNvSpPr>
        </xdr:nvSpPr>
        <xdr:spPr bwMode="auto">
          <a:xfrm>
            <a:off x="7107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Freeform 973">
            <a:extLst>
              <a:ext uri="{FF2B5EF4-FFF2-40B4-BE49-F238E27FC236}">
                <a16:creationId xmlns:a16="http://schemas.microsoft.com/office/drawing/2014/main" id="{A936C547-1E62-469B-97E4-FCD1C3402CF8}"/>
              </a:ext>
            </a:extLst>
          </xdr:cNvPr>
          <xdr:cNvSpPr>
            <a:spLocks/>
          </xdr:cNvSpPr>
        </xdr:nvSpPr>
        <xdr:spPr bwMode="auto">
          <a:xfrm>
            <a:off x="7107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Freeform 972">
            <a:extLst>
              <a:ext uri="{FF2B5EF4-FFF2-40B4-BE49-F238E27FC236}">
                <a16:creationId xmlns:a16="http://schemas.microsoft.com/office/drawing/2014/main" id="{382BD908-D3B8-441E-B50E-AF1B3FF8B877}"/>
              </a:ext>
            </a:extLst>
          </xdr:cNvPr>
          <xdr:cNvSpPr>
            <a:spLocks/>
          </xdr:cNvSpPr>
        </xdr:nvSpPr>
        <xdr:spPr bwMode="auto">
          <a:xfrm>
            <a:off x="5243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Freeform 971">
            <a:extLst>
              <a:ext uri="{FF2B5EF4-FFF2-40B4-BE49-F238E27FC236}">
                <a16:creationId xmlns:a16="http://schemas.microsoft.com/office/drawing/2014/main" id="{3EB4EAAA-823C-4C7C-B9FA-84C898EF7559}"/>
              </a:ext>
            </a:extLst>
          </xdr:cNvPr>
          <xdr:cNvSpPr>
            <a:spLocks/>
          </xdr:cNvSpPr>
        </xdr:nvSpPr>
        <xdr:spPr bwMode="auto">
          <a:xfrm>
            <a:off x="3292" y="1640"/>
            <a:ext cx="131" cy="67"/>
          </a:xfrm>
          <a:custGeom>
            <a:avLst/>
            <a:gdLst>
              <a:gd name="T0" fmla="*/ 0 w 278"/>
              <a:gd name="T1" fmla="*/ 0 h 140"/>
              <a:gd name="T2" fmla="*/ 0 w 278"/>
              <a:gd name="T3" fmla="*/ 0 h 140"/>
              <a:gd name="T4" fmla="*/ 0 w 278"/>
              <a:gd name="T5" fmla="*/ 0 h 140"/>
              <a:gd name="T6" fmla="*/ 0 w 278"/>
              <a:gd name="T7" fmla="*/ 0 h 140"/>
              <a:gd name="T8" fmla="*/ 0 w 278"/>
              <a:gd name="T9" fmla="*/ 0 h 14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78" h="140">
                <a:moveTo>
                  <a:pt x="278" y="140"/>
                </a:moveTo>
                <a:lnTo>
                  <a:pt x="238" y="42"/>
                </a:lnTo>
                <a:lnTo>
                  <a:pt x="140" y="0"/>
                </a:lnTo>
                <a:lnTo>
                  <a:pt x="40" y="42"/>
                </a:lnTo>
                <a:lnTo>
                  <a:pt x="0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Line 970">
            <a:extLst>
              <a:ext uri="{FF2B5EF4-FFF2-40B4-BE49-F238E27FC236}">
                <a16:creationId xmlns:a16="http://schemas.microsoft.com/office/drawing/2014/main" id="{732334F2-2392-417B-8738-B31FFECB5544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1640"/>
            <a:ext cx="1085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969">
            <a:extLst>
              <a:ext uri="{FF2B5EF4-FFF2-40B4-BE49-F238E27FC236}">
                <a16:creationId xmlns:a16="http://schemas.microsoft.com/office/drawing/2014/main" id="{5DB1A97B-F522-4CAF-B557-2B3AB648051C}"/>
              </a:ext>
            </a:extLst>
          </xdr:cNvPr>
          <xdr:cNvSpPr>
            <a:spLocks noChangeShapeType="1"/>
          </xdr:cNvSpPr>
        </xdr:nvSpPr>
        <xdr:spPr bwMode="auto">
          <a:xfrm>
            <a:off x="3292" y="1707"/>
            <a:ext cx="1" cy="56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968">
            <a:extLst>
              <a:ext uri="{FF2B5EF4-FFF2-40B4-BE49-F238E27FC236}">
                <a16:creationId xmlns:a16="http://schemas.microsoft.com/office/drawing/2014/main" id="{404423F3-6D03-4A82-BADB-B0CF681CED01}"/>
              </a:ext>
            </a:extLst>
          </xdr:cNvPr>
          <xdr:cNvSpPr>
            <a:spLocks noChangeShapeType="1"/>
          </xdr:cNvSpPr>
        </xdr:nvSpPr>
        <xdr:spPr bwMode="auto">
          <a:xfrm flipV="1">
            <a:off x="3423" y="1597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967">
            <a:extLst>
              <a:ext uri="{FF2B5EF4-FFF2-40B4-BE49-F238E27FC236}">
                <a16:creationId xmlns:a16="http://schemas.microsoft.com/office/drawing/2014/main" id="{70499D7E-1653-4072-BDDC-233D04435742}"/>
              </a:ext>
            </a:extLst>
          </xdr:cNvPr>
          <xdr:cNvSpPr>
            <a:spLocks noChangeShapeType="1"/>
          </xdr:cNvSpPr>
        </xdr:nvSpPr>
        <xdr:spPr bwMode="auto">
          <a:xfrm flipV="1">
            <a:off x="3995" y="8659"/>
            <a:ext cx="1" cy="1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966">
            <a:extLst>
              <a:ext uri="{FF2B5EF4-FFF2-40B4-BE49-F238E27FC236}">
                <a16:creationId xmlns:a16="http://schemas.microsoft.com/office/drawing/2014/main" id="{124B863B-E92D-4861-83C7-D9305C491024}"/>
              </a:ext>
            </a:extLst>
          </xdr:cNvPr>
          <xdr:cNvSpPr>
            <a:spLocks noChangeShapeType="1"/>
          </xdr:cNvSpPr>
        </xdr:nvSpPr>
        <xdr:spPr bwMode="auto">
          <a:xfrm flipV="1">
            <a:off x="4125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965">
            <a:extLst>
              <a:ext uri="{FF2B5EF4-FFF2-40B4-BE49-F238E27FC236}">
                <a16:creationId xmlns:a16="http://schemas.microsoft.com/office/drawing/2014/main" id="{7D240ADF-AA6B-427B-B9EA-A5584E1CBA28}"/>
              </a:ext>
            </a:extLst>
          </xdr:cNvPr>
          <xdr:cNvSpPr>
            <a:spLocks noChangeShapeType="1"/>
          </xdr:cNvSpPr>
        </xdr:nvSpPr>
        <xdr:spPr bwMode="auto">
          <a:xfrm flipV="1">
            <a:off x="4387" y="8771"/>
            <a:ext cx="1" cy="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964">
            <a:extLst>
              <a:ext uri="{FF2B5EF4-FFF2-40B4-BE49-F238E27FC236}">
                <a16:creationId xmlns:a16="http://schemas.microsoft.com/office/drawing/2014/main" id="{317FC65B-DF35-4B77-A27F-184BBFC74991}"/>
              </a:ext>
            </a:extLst>
          </xdr:cNvPr>
          <xdr:cNvSpPr>
            <a:spLocks noChangeShapeType="1"/>
          </xdr:cNvSpPr>
        </xdr:nvSpPr>
        <xdr:spPr bwMode="auto">
          <a:xfrm flipV="1">
            <a:off x="4257" y="8696"/>
            <a:ext cx="1" cy="1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963">
            <a:extLst>
              <a:ext uri="{FF2B5EF4-FFF2-40B4-BE49-F238E27FC236}">
                <a16:creationId xmlns:a16="http://schemas.microsoft.com/office/drawing/2014/main" id="{CADE17BA-E61A-4F4F-BF4C-9552C7497E1F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9" y="8725"/>
            <a:ext cx="1" cy="1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962">
            <a:extLst>
              <a:ext uri="{FF2B5EF4-FFF2-40B4-BE49-F238E27FC236}">
                <a16:creationId xmlns:a16="http://schemas.microsoft.com/office/drawing/2014/main" id="{700AD88F-FECB-4695-92C8-5C701FCA33AC}"/>
              </a:ext>
            </a:extLst>
          </xdr:cNvPr>
          <xdr:cNvSpPr>
            <a:spLocks noChangeShapeType="1"/>
          </xdr:cNvSpPr>
        </xdr:nvSpPr>
        <xdr:spPr bwMode="auto">
          <a:xfrm>
            <a:off x="3943" y="8477"/>
            <a:ext cx="1" cy="1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961">
            <a:extLst>
              <a:ext uri="{FF2B5EF4-FFF2-40B4-BE49-F238E27FC236}">
                <a16:creationId xmlns:a16="http://schemas.microsoft.com/office/drawing/2014/main" id="{1CF263B9-9E4A-4C85-8EBE-E8F23D404940}"/>
              </a:ext>
            </a:extLst>
          </xdr:cNvPr>
          <xdr:cNvSpPr>
            <a:spLocks noChangeShapeType="1"/>
          </xdr:cNvSpPr>
        </xdr:nvSpPr>
        <xdr:spPr bwMode="auto">
          <a:xfrm>
            <a:off x="3423" y="6274"/>
            <a:ext cx="2" cy="1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960">
            <a:extLst>
              <a:ext uri="{FF2B5EF4-FFF2-40B4-BE49-F238E27FC236}">
                <a16:creationId xmlns:a16="http://schemas.microsoft.com/office/drawing/2014/main" id="{C1C1D431-2930-41F5-BC68-D4715B9D661A}"/>
              </a:ext>
            </a:extLst>
          </xdr:cNvPr>
          <xdr:cNvSpPr>
            <a:spLocks noChangeShapeType="1"/>
          </xdr:cNvSpPr>
        </xdr:nvSpPr>
        <xdr:spPr bwMode="auto">
          <a:xfrm flipV="1">
            <a:off x="4490" y="2307"/>
            <a:ext cx="1" cy="103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959">
            <a:extLst>
              <a:ext uri="{FF2B5EF4-FFF2-40B4-BE49-F238E27FC236}">
                <a16:creationId xmlns:a16="http://schemas.microsoft.com/office/drawing/2014/main" id="{7C4CF0CE-F201-4A15-BE3E-870D3921E451}"/>
              </a:ext>
            </a:extLst>
          </xdr:cNvPr>
          <xdr:cNvSpPr>
            <a:spLocks noChangeShapeType="1"/>
          </xdr:cNvSpPr>
        </xdr:nvSpPr>
        <xdr:spPr bwMode="auto">
          <a:xfrm flipH="1">
            <a:off x="3423" y="2307"/>
            <a:ext cx="2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958">
            <a:extLst>
              <a:ext uri="{FF2B5EF4-FFF2-40B4-BE49-F238E27FC236}">
                <a16:creationId xmlns:a16="http://schemas.microsoft.com/office/drawing/2014/main" id="{0175971E-695D-4782-930E-BE365431D10F}"/>
              </a:ext>
            </a:extLst>
          </xdr:cNvPr>
          <xdr:cNvSpPr>
            <a:spLocks noChangeShapeType="1"/>
          </xdr:cNvSpPr>
        </xdr:nvSpPr>
        <xdr:spPr bwMode="auto">
          <a:xfrm>
            <a:off x="3690" y="2307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957">
            <a:extLst>
              <a:ext uri="{FF2B5EF4-FFF2-40B4-BE49-F238E27FC236}">
                <a16:creationId xmlns:a16="http://schemas.microsoft.com/office/drawing/2014/main" id="{45879679-FAAE-416E-8B95-18B061CAEF97}"/>
              </a:ext>
            </a:extLst>
          </xdr:cNvPr>
          <xdr:cNvSpPr>
            <a:spLocks noChangeShapeType="1"/>
          </xdr:cNvSpPr>
        </xdr:nvSpPr>
        <xdr:spPr bwMode="auto">
          <a:xfrm>
            <a:off x="4423" y="8304"/>
            <a:ext cx="59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956">
            <a:extLst>
              <a:ext uri="{FF2B5EF4-FFF2-40B4-BE49-F238E27FC236}">
                <a16:creationId xmlns:a16="http://schemas.microsoft.com/office/drawing/2014/main" id="{DBF8BA16-6C47-48F0-BCBE-7CE418337BDF}"/>
              </a:ext>
            </a:extLst>
          </xdr:cNvPr>
          <xdr:cNvSpPr>
            <a:spLocks noChangeShapeType="1"/>
          </xdr:cNvSpPr>
        </xdr:nvSpPr>
        <xdr:spPr bwMode="auto">
          <a:xfrm flipV="1">
            <a:off x="5189" y="1640"/>
            <a:ext cx="1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955">
            <a:extLst>
              <a:ext uri="{FF2B5EF4-FFF2-40B4-BE49-F238E27FC236}">
                <a16:creationId xmlns:a16="http://schemas.microsoft.com/office/drawing/2014/main" id="{B871C3FD-9A31-4393-9846-8EF7897F79FC}"/>
              </a:ext>
            </a:extLst>
          </xdr:cNvPr>
          <xdr:cNvSpPr>
            <a:spLocks noChangeShapeType="1"/>
          </xdr:cNvSpPr>
        </xdr:nvSpPr>
        <xdr:spPr bwMode="auto">
          <a:xfrm flipV="1">
            <a:off x="5216" y="1640"/>
            <a:ext cx="1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954">
            <a:extLst>
              <a:ext uri="{FF2B5EF4-FFF2-40B4-BE49-F238E27FC236}">
                <a16:creationId xmlns:a16="http://schemas.microsoft.com/office/drawing/2014/main" id="{ACF8E821-DF27-403C-A563-455B92C1BB8F}"/>
              </a:ext>
            </a:extLst>
          </xdr:cNvPr>
          <xdr:cNvSpPr>
            <a:spLocks noChangeShapeType="1"/>
          </xdr:cNvSpPr>
        </xdr:nvSpPr>
        <xdr:spPr bwMode="auto">
          <a:xfrm flipV="1">
            <a:off x="3657" y="2273"/>
            <a:ext cx="1" cy="10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953">
            <a:extLst>
              <a:ext uri="{FF2B5EF4-FFF2-40B4-BE49-F238E27FC236}">
                <a16:creationId xmlns:a16="http://schemas.microsoft.com/office/drawing/2014/main" id="{22699F41-BC28-458F-9AFC-3588F422A682}"/>
              </a:ext>
            </a:extLst>
          </xdr:cNvPr>
          <xdr:cNvSpPr>
            <a:spLocks noChangeShapeType="1"/>
          </xdr:cNvSpPr>
        </xdr:nvSpPr>
        <xdr:spPr bwMode="auto">
          <a:xfrm flipH="1">
            <a:off x="3877" y="3339"/>
            <a:ext cx="61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952">
            <a:extLst>
              <a:ext uri="{FF2B5EF4-FFF2-40B4-BE49-F238E27FC236}">
                <a16:creationId xmlns:a16="http://schemas.microsoft.com/office/drawing/2014/main" id="{9DF13C92-BE5D-4143-B68B-10F50E4B53D4}"/>
              </a:ext>
            </a:extLst>
          </xdr:cNvPr>
          <xdr:cNvSpPr>
            <a:spLocks noChangeShapeType="1"/>
          </xdr:cNvSpPr>
        </xdr:nvSpPr>
        <xdr:spPr bwMode="auto">
          <a:xfrm flipV="1">
            <a:off x="3690" y="2307"/>
            <a:ext cx="1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951">
            <a:extLst>
              <a:ext uri="{FF2B5EF4-FFF2-40B4-BE49-F238E27FC236}">
                <a16:creationId xmlns:a16="http://schemas.microsoft.com/office/drawing/2014/main" id="{5C51B8D1-5719-4F18-BCB1-34EAAED76E21}"/>
              </a:ext>
            </a:extLst>
          </xdr:cNvPr>
          <xdr:cNvSpPr>
            <a:spLocks noChangeShapeType="1"/>
          </xdr:cNvSpPr>
        </xdr:nvSpPr>
        <xdr:spPr bwMode="auto">
          <a:xfrm>
            <a:off x="3857" y="2140"/>
            <a:ext cx="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950">
            <a:extLst>
              <a:ext uri="{FF2B5EF4-FFF2-40B4-BE49-F238E27FC236}">
                <a16:creationId xmlns:a16="http://schemas.microsoft.com/office/drawing/2014/main" id="{3DB215D2-4D39-4D3C-BFD3-70FE0F03673F}"/>
              </a:ext>
            </a:extLst>
          </xdr:cNvPr>
          <xdr:cNvSpPr>
            <a:spLocks noChangeShapeType="1"/>
          </xdr:cNvSpPr>
        </xdr:nvSpPr>
        <xdr:spPr bwMode="auto">
          <a:xfrm flipH="1">
            <a:off x="3657" y="3339"/>
            <a:ext cx="1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949">
            <a:extLst>
              <a:ext uri="{FF2B5EF4-FFF2-40B4-BE49-F238E27FC236}">
                <a16:creationId xmlns:a16="http://schemas.microsoft.com/office/drawing/2014/main" id="{2A2189DD-9E9E-4622-AA4E-7CA04712E976}"/>
              </a:ext>
            </a:extLst>
          </xdr:cNvPr>
          <xdr:cNvSpPr>
            <a:spLocks noChangeShapeType="1"/>
          </xdr:cNvSpPr>
        </xdr:nvSpPr>
        <xdr:spPr bwMode="auto">
          <a:xfrm>
            <a:off x="3877" y="3306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948">
            <a:extLst>
              <a:ext uri="{FF2B5EF4-FFF2-40B4-BE49-F238E27FC236}">
                <a16:creationId xmlns:a16="http://schemas.microsoft.com/office/drawing/2014/main" id="{636A8717-7AE1-47CE-B977-9C25BA06718C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3306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947">
            <a:extLst>
              <a:ext uri="{FF2B5EF4-FFF2-40B4-BE49-F238E27FC236}">
                <a16:creationId xmlns:a16="http://schemas.microsoft.com/office/drawing/2014/main" id="{9AB5DB67-9918-4DC0-AE4C-168940E5BBFD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3359"/>
            <a:ext cx="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946">
            <a:extLst>
              <a:ext uri="{FF2B5EF4-FFF2-40B4-BE49-F238E27FC236}">
                <a16:creationId xmlns:a16="http://schemas.microsoft.com/office/drawing/2014/main" id="{01E60C4A-EB7B-4F6C-A366-B149872A49AF}"/>
              </a:ext>
            </a:extLst>
          </xdr:cNvPr>
          <xdr:cNvSpPr>
            <a:spLocks noChangeShapeType="1"/>
          </xdr:cNvSpPr>
        </xdr:nvSpPr>
        <xdr:spPr bwMode="auto">
          <a:xfrm>
            <a:off x="3877" y="2253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945">
            <a:extLst>
              <a:ext uri="{FF2B5EF4-FFF2-40B4-BE49-F238E27FC236}">
                <a16:creationId xmlns:a16="http://schemas.microsoft.com/office/drawing/2014/main" id="{1F736E80-EBDC-437F-8A9C-235166EAE729}"/>
              </a:ext>
            </a:extLst>
          </xdr:cNvPr>
          <xdr:cNvSpPr>
            <a:spLocks noChangeShapeType="1"/>
          </xdr:cNvSpPr>
        </xdr:nvSpPr>
        <xdr:spPr bwMode="auto">
          <a:xfrm>
            <a:off x="3823" y="2253"/>
            <a:ext cx="5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944">
            <a:extLst>
              <a:ext uri="{FF2B5EF4-FFF2-40B4-BE49-F238E27FC236}">
                <a16:creationId xmlns:a16="http://schemas.microsoft.com/office/drawing/2014/main" id="{3AB2ABCA-709C-402B-B6A3-A207803A7223}"/>
              </a:ext>
            </a:extLst>
          </xdr:cNvPr>
          <xdr:cNvSpPr>
            <a:spLocks noChangeShapeType="1"/>
          </xdr:cNvSpPr>
        </xdr:nvSpPr>
        <xdr:spPr bwMode="auto">
          <a:xfrm>
            <a:off x="3943" y="8477"/>
            <a:ext cx="472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943">
            <a:extLst>
              <a:ext uri="{FF2B5EF4-FFF2-40B4-BE49-F238E27FC236}">
                <a16:creationId xmlns:a16="http://schemas.microsoft.com/office/drawing/2014/main" id="{8D45DE77-930B-4719-A78A-F6BC8CDD9D0D}"/>
              </a:ext>
            </a:extLst>
          </xdr:cNvPr>
          <xdr:cNvSpPr>
            <a:spLocks noChangeShapeType="1"/>
          </xdr:cNvSpPr>
        </xdr:nvSpPr>
        <xdr:spPr bwMode="auto">
          <a:xfrm>
            <a:off x="3943" y="8643"/>
            <a:ext cx="472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942">
            <a:extLst>
              <a:ext uri="{FF2B5EF4-FFF2-40B4-BE49-F238E27FC236}">
                <a16:creationId xmlns:a16="http://schemas.microsoft.com/office/drawing/2014/main" id="{701C1DC6-CF32-482B-BCC4-93CB005B674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16" y="8558"/>
            <a:ext cx="47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941">
            <a:extLst>
              <a:ext uri="{FF2B5EF4-FFF2-40B4-BE49-F238E27FC236}">
                <a16:creationId xmlns:a16="http://schemas.microsoft.com/office/drawing/2014/main" id="{745175E1-4059-4DDE-9E25-1AF59C6EE90C}"/>
              </a:ext>
            </a:extLst>
          </xdr:cNvPr>
          <xdr:cNvSpPr>
            <a:spLocks noChangeShapeType="1"/>
          </xdr:cNvSpPr>
        </xdr:nvSpPr>
        <xdr:spPr bwMode="auto">
          <a:xfrm>
            <a:off x="4516" y="8724"/>
            <a:ext cx="47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940">
            <a:extLst>
              <a:ext uri="{FF2B5EF4-FFF2-40B4-BE49-F238E27FC236}">
                <a16:creationId xmlns:a16="http://schemas.microsoft.com/office/drawing/2014/main" id="{65A0790F-EB5B-4669-9C51-3C77389842EB}"/>
              </a:ext>
            </a:extLst>
          </xdr:cNvPr>
          <xdr:cNvSpPr>
            <a:spLocks noChangeShapeType="1"/>
          </xdr:cNvSpPr>
        </xdr:nvSpPr>
        <xdr:spPr bwMode="auto">
          <a:xfrm>
            <a:off x="3943" y="8479"/>
            <a:ext cx="1" cy="2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939">
            <a:extLst>
              <a:ext uri="{FF2B5EF4-FFF2-40B4-BE49-F238E27FC236}">
                <a16:creationId xmlns:a16="http://schemas.microsoft.com/office/drawing/2014/main" id="{007C53B1-F94C-45F7-A64C-36646E25A97C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5" y="8558"/>
            <a:ext cx="2" cy="1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938">
            <a:extLst>
              <a:ext uri="{FF2B5EF4-FFF2-40B4-BE49-F238E27FC236}">
                <a16:creationId xmlns:a16="http://schemas.microsoft.com/office/drawing/2014/main" id="{9D348D48-EF96-4082-B323-331FAA79DC8F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6" y="8558"/>
            <a:ext cx="1" cy="1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937">
            <a:extLst>
              <a:ext uri="{FF2B5EF4-FFF2-40B4-BE49-F238E27FC236}">
                <a16:creationId xmlns:a16="http://schemas.microsoft.com/office/drawing/2014/main" id="{B5CEF512-5596-44B0-8404-C9D4FCFD205C}"/>
              </a:ext>
            </a:extLst>
          </xdr:cNvPr>
          <xdr:cNvSpPr>
            <a:spLocks noChangeShapeType="1"/>
          </xdr:cNvSpPr>
        </xdr:nvSpPr>
        <xdr:spPr bwMode="auto">
          <a:xfrm flipH="1">
            <a:off x="4415" y="8558"/>
            <a:ext cx="10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936">
            <a:extLst>
              <a:ext uri="{FF2B5EF4-FFF2-40B4-BE49-F238E27FC236}">
                <a16:creationId xmlns:a16="http://schemas.microsoft.com/office/drawing/2014/main" id="{08BECE8E-7A7E-4A51-B45B-1B6606A4138B}"/>
              </a:ext>
            </a:extLst>
          </xdr:cNvPr>
          <xdr:cNvSpPr>
            <a:spLocks noChangeShapeType="1"/>
          </xdr:cNvSpPr>
        </xdr:nvSpPr>
        <xdr:spPr bwMode="auto">
          <a:xfrm flipH="1">
            <a:off x="4415" y="8724"/>
            <a:ext cx="10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935">
            <a:extLst>
              <a:ext uri="{FF2B5EF4-FFF2-40B4-BE49-F238E27FC236}">
                <a16:creationId xmlns:a16="http://schemas.microsoft.com/office/drawing/2014/main" id="{5A7DEBE9-CEF2-43F8-9E80-DCFD56FC2A2B}"/>
              </a:ext>
            </a:extLst>
          </xdr:cNvPr>
          <xdr:cNvSpPr>
            <a:spLocks noChangeShapeType="1"/>
          </xdr:cNvSpPr>
        </xdr:nvSpPr>
        <xdr:spPr bwMode="auto">
          <a:xfrm flipH="1">
            <a:off x="3657" y="2273"/>
            <a:ext cx="1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934">
            <a:extLst>
              <a:ext uri="{FF2B5EF4-FFF2-40B4-BE49-F238E27FC236}">
                <a16:creationId xmlns:a16="http://schemas.microsoft.com/office/drawing/2014/main" id="{926AD986-89C8-4008-AB09-A9D5A1E7EBF7}"/>
              </a:ext>
            </a:extLst>
          </xdr:cNvPr>
          <xdr:cNvSpPr>
            <a:spLocks noChangeShapeType="1"/>
          </xdr:cNvSpPr>
        </xdr:nvSpPr>
        <xdr:spPr bwMode="auto">
          <a:xfrm flipH="1">
            <a:off x="3423" y="3372"/>
            <a:ext cx="2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933">
            <a:extLst>
              <a:ext uri="{FF2B5EF4-FFF2-40B4-BE49-F238E27FC236}">
                <a16:creationId xmlns:a16="http://schemas.microsoft.com/office/drawing/2014/main" id="{6DFA5331-085D-42A8-8868-3396A5C986A1}"/>
              </a:ext>
            </a:extLst>
          </xdr:cNvPr>
          <xdr:cNvSpPr>
            <a:spLocks noChangeShapeType="1"/>
          </xdr:cNvSpPr>
        </xdr:nvSpPr>
        <xdr:spPr bwMode="auto">
          <a:xfrm>
            <a:off x="3857" y="1647"/>
            <a:ext cx="740" cy="16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932">
            <a:extLst>
              <a:ext uri="{FF2B5EF4-FFF2-40B4-BE49-F238E27FC236}">
                <a16:creationId xmlns:a16="http://schemas.microsoft.com/office/drawing/2014/main" id="{CE49D5B8-3785-4039-A402-08DFA9AC2612}"/>
              </a:ext>
            </a:extLst>
          </xdr:cNvPr>
          <xdr:cNvSpPr>
            <a:spLocks noChangeShapeType="1"/>
          </xdr:cNvSpPr>
        </xdr:nvSpPr>
        <xdr:spPr bwMode="auto">
          <a:xfrm>
            <a:off x="3857" y="1607"/>
            <a:ext cx="2" cy="5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931">
            <a:extLst>
              <a:ext uri="{FF2B5EF4-FFF2-40B4-BE49-F238E27FC236}">
                <a16:creationId xmlns:a16="http://schemas.microsoft.com/office/drawing/2014/main" id="{AA69D542-2DC2-46FF-B3FC-C2632B55EACE}"/>
              </a:ext>
            </a:extLst>
          </xdr:cNvPr>
          <xdr:cNvSpPr>
            <a:spLocks noChangeShapeType="1"/>
          </xdr:cNvSpPr>
        </xdr:nvSpPr>
        <xdr:spPr bwMode="auto">
          <a:xfrm>
            <a:off x="3478" y="1640"/>
            <a:ext cx="34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930">
            <a:extLst>
              <a:ext uri="{FF2B5EF4-FFF2-40B4-BE49-F238E27FC236}">
                <a16:creationId xmlns:a16="http://schemas.microsoft.com/office/drawing/2014/main" id="{1BB3D813-CB22-408D-B7B0-7B4B428BF2FD}"/>
              </a:ext>
            </a:extLst>
          </xdr:cNvPr>
          <xdr:cNvSpPr>
            <a:spLocks noChangeShapeType="1"/>
          </xdr:cNvSpPr>
        </xdr:nvSpPr>
        <xdr:spPr bwMode="auto">
          <a:xfrm>
            <a:off x="3478" y="1607"/>
            <a:ext cx="379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929">
            <a:extLst>
              <a:ext uri="{FF2B5EF4-FFF2-40B4-BE49-F238E27FC236}">
                <a16:creationId xmlns:a16="http://schemas.microsoft.com/office/drawing/2014/main" id="{951B1613-2D6F-4C64-846E-DAC166FEDA63}"/>
              </a:ext>
            </a:extLst>
          </xdr:cNvPr>
          <xdr:cNvSpPr>
            <a:spLocks noChangeShapeType="1"/>
          </xdr:cNvSpPr>
        </xdr:nvSpPr>
        <xdr:spPr bwMode="auto">
          <a:xfrm flipH="1">
            <a:off x="3857" y="2107"/>
            <a:ext cx="64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928">
            <a:extLst>
              <a:ext uri="{FF2B5EF4-FFF2-40B4-BE49-F238E27FC236}">
                <a16:creationId xmlns:a16="http://schemas.microsoft.com/office/drawing/2014/main" id="{2DC785F6-6F0D-4FBE-8336-D87FFA70C45A}"/>
              </a:ext>
            </a:extLst>
          </xdr:cNvPr>
          <xdr:cNvSpPr>
            <a:spLocks noChangeShapeType="1"/>
          </xdr:cNvSpPr>
        </xdr:nvSpPr>
        <xdr:spPr bwMode="auto">
          <a:xfrm flipH="1">
            <a:off x="3857" y="2140"/>
            <a:ext cx="63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927">
            <a:extLst>
              <a:ext uri="{FF2B5EF4-FFF2-40B4-BE49-F238E27FC236}">
                <a16:creationId xmlns:a16="http://schemas.microsoft.com/office/drawing/2014/main" id="{0760ED8D-7978-471B-B452-F45B3937EFCF}"/>
              </a:ext>
            </a:extLst>
          </xdr:cNvPr>
          <xdr:cNvSpPr>
            <a:spLocks noChangeShapeType="1"/>
          </xdr:cNvSpPr>
        </xdr:nvSpPr>
        <xdr:spPr bwMode="auto">
          <a:xfrm flipH="1">
            <a:off x="4687" y="4293"/>
            <a:ext cx="33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926">
            <a:extLst>
              <a:ext uri="{FF2B5EF4-FFF2-40B4-BE49-F238E27FC236}">
                <a16:creationId xmlns:a16="http://schemas.microsoft.com/office/drawing/2014/main" id="{D37F03CE-5650-4142-BD4C-BC766A691142}"/>
              </a:ext>
            </a:extLst>
          </xdr:cNvPr>
          <xdr:cNvSpPr>
            <a:spLocks noChangeShapeType="1"/>
          </xdr:cNvSpPr>
        </xdr:nvSpPr>
        <xdr:spPr bwMode="auto">
          <a:xfrm flipH="1">
            <a:off x="4687" y="4306"/>
            <a:ext cx="33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925">
            <a:extLst>
              <a:ext uri="{FF2B5EF4-FFF2-40B4-BE49-F238E27FC236}">
                <a16:creationId xmlns:a16="http://schemas.microsoft.com/office/drawing/2014/main" id="{99BD9443-0F11-4A8E-BD39-DB32BFD83E64}"/>
              </a:ext>
            </a:extLst>
          </xdr:cNvPr>
          <xdr:cNvSpPr>
            <a:spLocks noChangeShapeType="1"/>
          </xdr:cNvSpPr>
        </xdr:nvSpPr>
        <xdr:spPr bwMode="auto">
          <a:xfrm>
            <a:off x="4692" y="4973"/>
            <a:ext cx="33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924">
            <a:extLst>
              <a:ext uri="{FF2B5EF4-FFF2-40B4-BE49-F238E27FC236}">
                <a16:creationId xmlns:a16="http://schemas.microsoft.com/office/drawing/2014/main" id="{EE398371-FB9E-4FC0-803C-8950FD6C5C17}"/>
              </a:ext>
            </a:extLst>
          </xdr:cNvPr>
          <xdr:cNvSpPr>
            <a:spLocks noChangeShapeType="1"/>
          </xdr:cNvSpPr>
        </xdr:nvSpPr>
        <xdr:spPr bwMode="auto">
          <a:xfrm>
            <a:off x="4692" y="4986"/>
            <a:ext cx="33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923">
            <a:extLst>
              <a:ext uri="{FF2B5EF4-FFF2-40B4-BE49-F238E27FC236}">
                <a16:creationId xmlns:a16="http://schemas.microsoft.com/office/drawing/2014/main" id="{E924DCD0-2583-4967-9A36-186B6A4ABCA3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7" y="6091"/>
            <a:ext cx="32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922">
            <a:extLst>
              <a:ext uri="{FF2B5EF4-FFF2-40B4-BE49-F238E27FC236}">
                <a16:creationId xmlns:a16="http://schemas.microsoft.com/office/drawing/2014/main" id="{6A5C2542-E056-4272-A069-ED9C31FFAFA4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7" y="6105"/>
            <a:ext cx="32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921">
            <a:extLst>
              <a:ext uri="{FF2B5EF4-FFF2-40B4-BE49-F238E27FC236}">
                <a16:creationId xmlns:a16="http://schemas.microsoft.com/office/drawing/2014/main" id="{5550CF78-3284-421C-BD20-95F984E73889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9" y="6304"/>
            <a:ext cx="32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920">
            <a:extLst>
              <a:ext uri="{FF2B5EF4-FFF2-40B4-BE49-F238E27FC236}">
                <a16:creationId xmlns:a16="http://schemas.microsoft.com/office/drawing/2014/main" id="{A4B7B14E-1310-4612-95D2-0E2FB3B044A3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9" y="6318"/>
            <a:ext cx="32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919">
            <a:extLst>
              <a:ext uri="{FF2B5EF4-FFF2-40B4-BE49-F238E27FC236}">
                <a16:creationId xmlns:a16="http://schemas.microsoft.com/office/drawing/2014/main" id="{03E72674-6905-4B58-A376-CC4EBC02B0C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679" y="2973"/>
            <a:ext cx="24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918">
            <a:extLst>
              <a:ext uri="{FF2B5EF4-FFF2-40B4-BE49-F238E27FC236}">
                <a16:creationId xmlns:a16="http://schemas.microsoft.com/office/drawing/2014/main" id="{F8709091-B27A-4961-968B-21A1BAAF575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25" y="4986"/>
            <a:ext cx="5" cy="110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917">
            <a:extLst>
              <a:ext uri="{FF2B5EF4-FFF2-40B4-BE49-F238E27FC236}">
                <a16:creationId xmlns:a16="http://schemas.microsoft.com/office/drawing/2014/main" id="{C8C4BC5D-7BC2-4664-9333-D46E4988F9F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32" y="6318"/>
            <a:ext cx="4" cy="6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916">
            <a:extLst>
              <a:ext uri="{FF2B5EF4-FFF2-40B4-BE49-F238E27FC236}">
                <a16:creationId xmlns:a16="http://schemas.microsoft.com/office/drawing/2014/main" id="{4387A525-0FCD-4FDC-9B13-E978ADBCE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12" y="2973"/>
            <a:ext cx="8" cy="13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915">
            <a:extLst>
              <a:ext uri="{FF2B5EF4-FFF2-40B4-BE49-F238E27FC236}">
                <a16:creationId xmlns:a16="http://schemas.microsoft.com/office/drawing/2014/main" id="{42EABFC4-32E3-4856-BE99-FFE84083E243}"/>
              </a:ext>
            </a:extLst>
          </xdr:cNvPr>
          <xdr:cNvSpPr>
            <a:spLocks noChangeShapeType="1"/>
          </xdr:cNvSpPr>
        </xdr:nvSpPr>
        <xdr:spPr bwMode="auto">
          <a:xfrm>
            <a:off x="4145" y="7369"/>
            <a:ext cx="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Line 914">
            <a:extLst>
              <a:ext uri="{FF2B5EF4-FFF2-40B4-BE49-F238E27FC236}">
                <a16:creationId xmlns:a16="http://schemas.microsoft.com/office/drawing/2014/main" id="{920F81BB-E208-451C-9C21-FEC5A884E46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669" y="6973"/>
            <a:ext cx="6" cy="39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Line 913">
            <a:extLst>
              <a:ext uri="{FF2B5EF4-FFF2-40B4-BE49-F238E27FC236}">
                <a16:creationId xmlns:a16="http://schemas.microsoft.com/office/drawing/2014/main" id="{4246C07B-5194-45F1-9F84-D7BD5F9A073A}"/>
              </a:ext>
            </a:extLst>
          </xdr:cNvPr>
          <xdr:cNvSpPr>
            <a:spLocks noChangeShapeType="1"/>
          </xdr:cNvSpPr>
        </xdr:nvSpPr>
        <xdr:spPr bwMode="auto">
          <a:xfrm>
            <a:off x="3745" y="7402"/>
            <a:ext cx="96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912">
            <a:extLst>
              <a:ext uri="{FF2B5EF4-FFF2-40B4-BE49-F238E27FC236}">
                <a16:creationId xmlns:a16="http://schemas.microsoft.com/office/drawing/2014/main" id="{27269FC9-F201-4FAC-8082-3E56E6786B9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03" y="6971"/>
            <a:ext cx="4" cy="4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911">
            <a:extLst>
              <a:ext uri="{FF2B5EF4-FFF2-40B4-BE49-F238E27FC236}">
                <a16:creationId xmlns:a16="http://schemas.microsoft.com/office/drawing/2014/main" id="{D47003FD-20E6-48FC-B443-5E030A4CF631}"/>
              </a:ext>
            </a:extLst>
          </xdr:cNvPr>
          <xdr:cNvSpPr>
            <a:spLocks noChangeShapeType="1"/>
          </xdr:cNvSpPr>
        </xdr:nvSpPr>
        <xdr:spPr bwMode="auto">
          <a:xfrm flipV="1">
            <a:off x="4646" y="2512"/>
            <a:ext cx="3" cy="4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Line 910">
            <a:extLst>
              <a:ext uri="{FF2B5EF4-FFF2-40B4-BE49-F238E27FC236}">
                <a16:creationId xmlns:a16="http://schemas.microsoft.com/office/drawing/2014/main" id="{7CEDB227-AB2D-44BA-9E4E-20B2C7991BF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79" y="2512"/>
            <a:ext cx="3" cy="4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909">
            <a:extLst>
              <a:ext uri="{FF2B5EF4-FFF2-40B4-BE49-F238E27FC236}">
                <a16:creationId xmlns:a16="http://schemas.microsoft.com/office/drawing/2014/main" id="{C62EDEB7-2F09-4C6E-9698-B8498873BF6B}"/>
              </a:ext>
            </a:extLst>
          </xdr:cNvPr>
          <xdr:cNvSpPr>
            <a:spLocks noChangeShapeType="1"/>
          </xdr:cNvSpPr>
        </xdr:nvSpPr>
        <xdr:spPr bwMode="auto">
          <a:xfrm flipV="1">
            <a:off x="4712" y="2512"/>
            <a:ext cx="3" cy="4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908">
            <a:extLst>
              <a:ext uri="{FF2B5EF4-FFF2-40B4-BE49-F238E27FC236}">
                <a16:creationId xmlns:a16="http://schemas.microsoft.com/office/drawing/2014/main" id="{A7E1D1E5-5106-4DCE-9AF4-B0988BDB22F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646" y="2973"/>
            <a:ext cx="23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907">
            <a:extLst>
              <a:ext uri="{FF2B5EF4-FFF2-40B4-BE49-F238E27FC236}">
                <a16:creationId xmlns:a16="http://schemas.microsoft.com/office/drawing/2014/main" id="{A63E6C2A-7623-4C37-B217-6192EE93D9E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36" y="6971"/>
            <a:ext cx="10" cy="7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906">
            <a:extLst>
              <a:ext uri="{FF2B5EF4-FFF2-40B4-BE49-F238E27FC236}">
                <a16:creationId xmlns:a16="http://schemas.microsoft.com/office/drawing/2014/main" id="{68217055-F562-43CF-901C-33E7231EDD06}"/>
              </a:ext>
            </a:extLst>
          </xdr:cNvPr>
          <xdr:cNvSpPr>
            <a:spLocks noChangeShapeType="1"/>
          </xdr:cNvSpPr>
        </xdr:nvSpPr>
        <xdr:spPr bwMode="auto">
          <a:xfrm flipV="1">
            <a:off x="4729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905">
            <a:extLst>
              <a:ext uri="{FF2B5EF4-FFF2-40B4-BE49-F238E27FC236}">
                <a16:creationId xmlns:a16="http://schemas.microsoft.com/office/drawing/2014/main" id="{0E4262CC-3EED-4506-A44D-8C6D2F2E948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49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904">
            <a:extLst>
              <a:ext uri="{FF2B5EF4-FFF2-40B4-BE49-F238E27FC236}">
                <a16:creationId xmlns:a16="http://schemas.microsoft.com/office/drawing/2014/main" id="{033D7075-5B9B-4CD5-B98E-56C8A52E8DA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9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903">
            <a:extLst>
              <a:ext uri="{FF2B5EF4-FFF2-40B4-BE49-F238E27FC236}">
                <a16:creationId xmlns:a16="http://schemas.microsoft.com/office/drawing/2014/main" id="{A7AB8864-D655-4650-BFF0-11BB87467C5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8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Line 902">
            <a:extLst>
              <a:ext uri="{FF2B5EF4-FFF2-40B4-BE49-F238E27FC236}">
                <a16:creationId xmlns:a16="http://schemas.microsoft.com/office/drawing/2014/main" id="{24C5F54D-15CD-4BCC-9EB9-57945D64CEAF}"/>
              </a:ext>
            </a:extLst>
          </xdr:cNvPr>
          <xdr:cNvSpPr>
            <a:spLocks noChangeShapeType="1"/>
          </xdr:cNvSpPr>
        </xdr:nvSpPr>
        <xdr:spPr bwMode="auto">
          <a:xfrm flipV="1">
            <a:off x="480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901">
            <a:extLst>
              <a:ext uri="{FF2B5EF4-FFF2-40B4-BE49-F238E27FC236}">
                <a16:creationId xmlns:a16="http://schemas.microsoft.com/office/drawing/2014/main" id="{C7F8A17E-C37F-4BB0-8664-9B61047279CD}"/>
              </a:ext>
            </a:extLst>
          </xdr:cNvPr>
          <xdr:cNvSpPr>
            <a:spLocks noChangeShapeType="1"/>
          </xdr:cNvSpPr>
        </xdr:nvSpPr>
        <xdr:spPr bwMode="auto">
          <a:xfrm flipV="1">
            <a:off x="482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900">
            <a:extLst>
              <a:ext uri="{FF2B5EF4-FFF2-40B4-BE49-F238E27FC236}">
                <a16:creationId xmlns:a16="http://schemas.microsoft.com/office/drawing/2014/main" id="{711ACD8F-4FB2-4DB0-958E-4FA100D9B658}"/>
              </a:ext>
            </a:extLst>
          </xdr:cNvPr>
          <xdr:cNvSpPr>
            <a:spLocks noChangeShapeType="1"/>
          </xdr:cNvSpPr>
        </xdr:nvSpPr>
        <xdr:spPr bwMode="auto">
          <a:xfrm flipV="1">
            <a:off x="484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899">
            <a:extLst>
              <a:ext uri="{FF2B5EF4-FFF2-40B4-BE49-F238E27FC236}">
                <a16:creationId xmlns:a16="http://schemas.microsoft.com/office/drawing/2014/main" id="{13AAE56A-DEA3-47D3-8701-21AAC6292379}"/>
              </a:ext>
            </a:extLst>
          </xdr:cNvPr>
          <xdr:cNvSpPr>
            <a:spLocks noChangeShapeType="1"/>
          </xdr:cNvSpPr>
        </xdr:nvSpPr>
        <xdr:spPr bwMode="auto">
          <a:xfrm flipV="1">
            <a:off x="486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Line 898">
            <a:extLst>
              <a:ext uri="{FF2B5EF4-FFF2-40B4-BE49-F238E27FC236}">
                <a16:creationId xmlns:a16="http://schemas.microsoft.com/office/drawing/2014/main" id="{FD5C6BA7-D084-499B-B6B0-06FC6D28AC6F}"/>
              </a:ext>
            </a:extLst>
          </xdr:cNvPr>
          <xdr:cNvSpPr>
            <a:spLocks noChangeShapeType="1"/>
          </xdr:cNvSpPr>
        </xdr:nvSpPr>
        <xdr:spPr bwMode="auto">
          <a:xfrm flipV="1">
            <a:off x="488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897">
            <a:extLst>
              <a:ext uri="{FF2B5EF4-FFF2-40B4-BE49-F238E27FC236}">
                <a16:creationId xmlns:a16="http://schemas.microsoft.com/office/drawing/2014/main" id="{402DD254-F1F3-4E0A-AA76-ECB87F029AB3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896">
            <a:extLst>
              <a:ext uri="{FF2B5EF4-FFF2-40B4-BE49-F238E27FC236}">
                <a16:creationId xmlns:a16="http://schemas.microsoft.com/office/drawing/2014/main" id="{85D21DBE-174C-43EB-A323-87C0C0A66707}"/>
              </a:ext>
            </a:extLst>
          </xdr:cNvPr>
          <xdr:cNvSpPr>
            <a:spLocks noChangeShapeType="1"/>
          </xdr:cNvSpPr>
        </xdr:nvSpPr>
        <xdr:spPr bwMode="auto">
          <a:xfrm flipV="1">
            <a:off x="492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895">
            <a:extLst>
              <a:ext uri="{FF2B5EF4-FFF2-40B4-BE49-F238E27FC236}">
                <a16:creationId xmlns:a16="http://schemas.microsoft.com/office/drawing/2014/main" id="{2A2E5CCB-D298-415B-82D8-F363862F4E0F}"/>
              </a:ext>
            </a:extLst>
          </xdr:cNvPr>
          <xdr:cNvSpPr>
            <a:spLocks noChangeShapeType="1"/>
          </xdr:cNvSpPr>
        </xdr:nvSpPr>
        <xdr:spPr bwMode="auto">
          <a:xfrm flipV="1">
            <a:off x="494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894">
            <a:extLst>
              <a:ext uri="{FF2B5EF4-FFF2-40B4-BE49-F238E27FC236}">
                <a16:creationId xmlns:a16="http://schemas.microsoft.com/office/drawing/2014/main" id="{DB062E5A-982D-4CDF-BABC-46C46DD58DCF}"/>
              </a:ext>
            </a:extLst>
          </xdr:cNvPr>
          <xdr:cNvSpPr>
            <a:spLocks noChangeShapeType="1"/>
          </xdr:cNvSpPr>
        </xdr:nvSpPr>
        <xdr:spPr bwMode="auto">
          <a:xfrm flipV="1">
            <a:off x="4968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Line 893">
            <a:extLst>
              <a:ext uri="{FF2B5EF4-FFF2-40B4-BE49-F238E27FC236}">
                <a16:creationId xmlns:a16="http://schemas.microsoft.com/office/drawing/2014/main" id="{C84B89C7-917F-4EFA-A84B-21C29FD16ED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29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892">
            <a:extLst>
              <a:ext uri="{FF2B5EF4-FFF2-40B4-BE49-F238E27FC236}">
                <a16:creationId xmlns:a16="http://schemas.microsoft.com/office/drawing/2014/main" id="{EC215617-DD5B-494B-AFEA-D18AAC9215A2}"/>
              </a:ext>
            </a:extLst>
          </xdr:cNvPr>
          <xdr:cNvSpPr>
            <a:spLocks noChangeShapeType="1"/>
          </xdr:cNvSpPr>
        </xdr:nvSpPr>
        <xdr:spPr bwMode="auto">
          <a:xfrm flipV="1">
            <a:off x="4749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891">
            <a:extLst>
              <a:ext uri="{FF2B5EF4-FFF2-40B4-BE49-F238E27FC236}">
                <a16:creationId xmlns:a16="http://schemas.microsoft.com/office/drawing/2014/main" id="{64F85268-0A68-4229-907B-0A30E77F3705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9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" name="Line 890">
            <a:extLst>
              <a:ext uri="{FF2B5EF4-FFF2-40B4-BE49-F238E27FC236}">
                <a16:creationId xmlns:a16="http://schemas.microsoft.com/office/drawing/2014/main" id="{1EFA2ECA-BCAC-4A94-910A-E115AA466A7F}"/>
              </a:ext>
            </a:extLst>
          </xdr:cNvPr>
          <xdr:cNvSpPr>
            <a:spLocks noChangeShapeType="1"/>
          </xdr:cNvSpPr>
        </xdr:nvSpPr>
        <xdr:spPr bwMode="auto">
          <a:xfrm flipV="1">
            <a:off x="478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Line 889">
            <a:extLst>
              <a:ext uri="{FF2B5EF4-FFF2-40B4-BE49-F238E27FC236}">
                <a16:creationId xmlns:a16="http://schemas.microsoft.com/office/drawing/2014/main" id="{1191F436-AF32-49AD-A913-31C95B22DBB4}"/>
              </a:ext>
            </a:extLst>
          </xdr:cNvPr>
          <xdr:cNvSpPr>
            <a:spLocks noChangeShapeType="1"/>
          </xdr:cNvSpPr>
        </xdr:nvSpPr>
        <xdr:spPr bwMode="auto">
          <a:xfrm flipV="1">
            <a:off x="480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888">
            <a:extLst>
              <a:ext uri="{FF2B5EF4-FFF2-40B4-BE49-F238E27FC236}">
                <a16:creationId xmlns:a16="http://schemas.microsoft.com/office/drawing/2014/main" id="{432060AB-4E2A-45C9-B307-6A9DA94CC470}"/>
              </a:ext>
            </a:extLst>
          </xdr:cNvPr>
          <xdr:cNvSpPr>
            <a:spLocks noChangeShapeType="1"/>
          </xdr:cNvSpPr>
        </xdr:nvSpPr>
        <xdr:spPr bwMode="auto">
          <a:xfrm flipV="1">
            <a:off x="482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887">
            <a:extLst>
              <a:ext uri="{FF2B5EF4-FFF2-40B4-BE49-F238E27FC236}">
                <a16:creationId xmlns:a16="http://schemas.microsoft.com/office/drawing/2014/main" id="{C8304630-3508-429A-BA52-58F30F785A8E}"/>
              </a:ext>
            </a:extLst>
          </xdr:cNvPr>
          <xdr:cNvSpPr>
            <a:spLocks noChangeShapeType="1"/>
          </xdr:cNvSpPr>
        </xdr:nvSpPr>
        <xdr:spPr bwMode="auto">
          <a:xfrm flipV="1">
            <a:off x="484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886">
            <a:extLst>
              <a:ext uri="{FF2B5EF4-FFF2-40B4-BE49-F238E27FC236}">
                <a16:creationId xmlns:a16="http://schemas.microsoft.com/office/drawing/2014/main" id="{EF6BF725-7CE5-45A7-A9CD-5E2B82B747DF}"/>
              </a:ext>
            </a:extLst>
          </xdr:cNvPr>
          <xdr:cNvSpPr>
            <a:spLocks noChangeShapeType="1"/>
          </xdr:cNvSpPr>
        </xdr:nvSpPr>
        <xdr:spPr bwMode="auto">
          <a:xfrm flipV="1">
            <a:off x="486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885">
            <a:extLst>
              <a:ext uri="{FF2B5EF4-FFF2-40B4-BE49-F238E27FC236}">
                <a16:creationId xmlns:a16="http://schemas.microsoft.com/office/drawing/2014/main" id="{1E6E4E93-AB04-4537-9E90-03409F712E2C}"/>
              </a:ext>
            </a:extLst>
          </xdr:cNvPr>
          <xdr:cNvSpPr>
            <a:spLocks noChangeShapeType="1"/>
          </xdr:cNvSpPr>
        </xdr:nvSpPr>
        <xdr:spPr bwMode="auto">
          <a:xfrm flipV="1">
            <a:off x="488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884">
            <a:extLst>
              <a:ext uri="{FF2B5EF4-FFF2-40B4-BE49-F238E27FC236}">
                <a16:creationId xmlns:a16="http://schemas.microsoft.com/office/drawing/2014/main" id="{BD194BE3-C6C8-4CB1-899D-CE111B392527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883">
            <a:extLst>
              <a:ext uri="{FF2B5EF4-FFF2-40B4-BE49-F238E27FC236}">
                <a16:creationId xmlns:a16="http://schemas.microsoft.com/office/drawing/2014/main" id="{7B11C029-811E-4E3F-833C-EDBBCB3704AC}"/>
              </a:ext>
            </a:extLst>
          </xdr:cNvPr>
          <xdr:cNvSpPr>
            <a:spLocks noChangeShapeType="1"/>
          </xdr:cNvSpPr>
        </xdr:nvSpPr>
        <xdr:spPr bwMode="auto">
          <a:xfrm flipV="1">
            <a:off x="492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Line 882">
            <a:extLst>
              <a:ext uri="{FF2B5EF4-FFF2-40B4-BE49-F238E27FC236}">
                <a16:creationId xmlns:a16="http://schemas.microsoft.com/office/drawing/2014/main" id="{39F89780-4DCF-41E7-869A-71FD1B4F2B4B}"/>
              </a:ext>
            </a:extLst>
          </xdr:cNvPr>
          <xdr:cNvSpPr>
            <a:spLocks noChangeShapeType="1"/>
          </xdr:cNvSpPr>
        </xdr:nvSpPr>
        <xdr:spPr bwMode="auto">
          <a:xfrm flipV="1">
            <a:off x="494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Line 881">
            <a:extLst>
              <a:ext uri="{FF2B5EF4-FFF2-40B4-BE49-F238E27FC236}">
                <a16:creationId xmlns:a16="http://schemas.microsoft.com/office/drawing/2014/main" id="{76169E84-1ED9-41FD-A438-0C9DA3855F03}"/>
              </a:ext>
            </a:extLst>
          </xdr:cNvPr>
          <xdr:cNvSpPr>
            <a:spLocks noChangeShapeType="1"/>
          </xdr:cNvSpPr>
        </xdr:nvSpPr>
        <xdr:spPr bwMode="auto">
          <a:xfrm flipV="1">
            <a:off x="4968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880">
            <a:extLst>
              <a:ext uri="{FF2B5EF4-FFF2-40B4-BE49-F238E27FC236}">
                <a16:creationId xmlns:a16="http://schemas.microsoft.com/office/drawing/2014/main" id="{BD3E7383-4501-4F4E-899A-1185AC32CB8A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3713"/>
            <a:ext cx="2" cy="5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879">
            <a:extLst>
              <a:ext uri="{FF2B5EF4-FFF2-40B4-BE49-F238E27FC236}">
                <a16:creationId xmlns:a16="http://schemas.microsoft.com/office/drawing/2014/main" id="{7ED6E128-0185-44DC-A030-E3F1C2893953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4986"/>
            <a:ext cx="2" cy="110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" name="Line 878">
            <a:extLst>
              <a:ext uri="{FF2B5EF4-FFF2-40B4-BE49-F238E27FC236}">
                <a16:creationId xmlns:a16="http://schemas.microsoft.com/office/drawing/2014/main" id="{9100395A-D51D-4F23-8EC1-FB1BFECD57FE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6091"/>
            <a:ext cx="2" cy="2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Line 877">
            <a:extLst>
              <a:ext uri="{FF2B5EF4-FFF2-40B4-BE49-F238E27FC236}">
                <a16:creationId xmlns:a16="http://schemas.microsoft.com/office/drawing/2014/main" id="{54D23904-8056-4B7B-9019-56D84C15367A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6318"/>
            <a:ext cx="2" cy="17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876">
            <a:extLst>
              <a:ext uri="{FF2B5EF4-FFF2-40B4-BE49-F238E27FC236}">
                <a16:creationId xmlns:a16="http://schemas.microsoft.com/office/drawing/2014/main" id="{4EF11667-8A33-44FA-8DFE-553EB2CC4B73}"/>
              </a:ext>
            </a:extLst>
          </xdr:cNvPr>
          <xdr:cNvSpPr>
            <a:spLocks noChangeShapeType="1"/>
          </xdr:cNvSpPr>
        </xdr:nvSpPr>
        <xdr:spPr bwMode="auto">
          <a:xfrm flipH="1">
            <a:off x="4248" y="7704"/>
            <a:ext cx="20" cy="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875">
            <a:extLst>
              <a:ext uri="{FF2B5EF4-FFF2-40B4-BE49-F238E27FC236}">
                <a16:creationId xmlns:a16="http://schemas.microsoft.com/office/drawing/2014/main" id="{0676DE1A-3159-44E8-82CD-ECB0F61154E1}"/>
              </a:ext>
            </a:extLst>
          </xdr:cNvPr>
          <xdr:cNvSpPr>
            <a:spLocks noChangeShapeType="1"/>
          </xdr:cNvSpPr>
        </xdr:nvSpPr>
        <xdr:spPr bwMode="auto">
          <a:xfrm flipH="1">
            <a:off x="4428" y="7813"/>
            <a:ext cx="20" cy="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" name="Line 874">
            <a:extLst>
              <a:ext uri="{FF2B5EF4-FFF2-40B4-BE49-F238E27FC236}">
                <a16:creationId xmlns:a16="http://schemas.microsoft.com/office/drawing/2014/main" id="{12AE9A22-8788-4E05-A081-EEDC5F157538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2" y="7852"/>
            <a:ext cx="1" cy="8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Line 873">
            <a:extLst>
              <a:ext uri="{FF2B5EF4-FFF2-40B4-BE49-F238E27FC236}">
                <a16:creationId xmlns:a16="http://schemas.microsoft.com/office/drawing/2014/main" id="{61BBDF4C-0524-47BB-A6A1-BCB4628C1DCA}"/>
              </a:ext>
            </a:extLst>
          </xdr:cNvPr>
          <xdr:cNvSpPr>
            <a:spLocks noChangeShapeType="1"/>
          </xdr:cNvSpPr>
        </xdr:nvSpPr>
        <xdr:spPr bwMode="auto">
          <a:xfrm flipH="1">
            <a:off x="4331" y="7706"/>
            <a:ext cx="44" cy="1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872">
            <a:extLst>
              <a:ext uri="{FF2B5EF4-FFF2-40B4-BE49-F238E27FC236}">
                <a16:creationId xmlns:a16="http://schemas.microsoft.com/office/drawing/2014/main" id="{68CC3186-48C2-4872-9D7C-CFD25AC0E40C}"/>
              </a:ext>
            </a:extLst>
          </xdr:cNvPr>
          <xdr:cNvSpPr>
            <a:spLocks noChangeShapeType="1"/>
          </xdr:cNvSpPr>
        </xdr:nvSpPr>
        <xdr:spPr bwMode="auto">
          <a:xfrm flipH="1">
            <a:off x="4574" y="7756"/>
            <a:ext cx="19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871">
            <a:extLst>
              <a:ext uri="{FF2B5EF4-FFF2-40B4-BE49-F238E27FC236}">
                <a16:creationId xmlns:a16="http://schemas.microsoft.com/office/drawing/2014/main" id="{76A0AE01-F975-4FCE-BAFE-0286DDE6AD1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46" y="7759"/>
            <a:ext cx="242" cy="28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Line 870">
            <a:extLst>
              <a:ext uri="{FF2B5EF4-FFF2-40B4-BE49-F238E27FC236}">
                <a16:creationId xmlns:a16="http://schemas.microsoft.com/office/drawing/2014/main" id="{D32BAE45-D6D1-4F79-A2E7-3E899CBE53C7}"/>
              </a:ext>
            </a:extLst>
          </xdr:cNvPr>
          <xdr:cNvSpPr>
            <a:spLocks noChangeShapeType="1"/>
          </xdr:cNvSpPr>
        </xdr:nvSpPr>
        <xdr:spPr bwMode="auto">
          <a:xfrm flipV="1">
            <a:off x="4123" y="7402"/>
            <a:ext cx="2" cy="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Line 869">
            <a:extLst>
              <a:ext uri="{FF2B5EF4-FFF2-40B4-BE49-F238E27FC236}">
                <a16:creationId xmlns:a16="http://schemas.microsoft.com/office/drawing/2014/main" id="{88A49389-2AD1-4176-B81E-58E80891DDD2}"/>
              </a:ext>
            </a:extLst>
          </xdr:cNvPr>
          <xdr:cNvSpPr>
            <a:spLocks noChangeShapeType="1"/>
          </xdr:cNvSpPr>
        </xdr:nvSpPr>
        <xdr:spPr bwMode="auto">
          <a:xfrm flipV="1">
            <a:off x="3990" y="7402"/>
            <a:ext cx="2" cy="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868">
            <a:extLst>
              <a:ext uri="{FF2B5EF4-FFF2-40B4-BE49-F238E27FC236}">
                <a16:creationId xmlns:a16="http://schemas.microsoft.com/office/drawing/2014/main" id="{EB4361BF-33DB-45FE-BDAB-D608CB9BCC8F}"/>
              </a:ext>
            </a:extLst>
          </xdr:cNvPr>
          <xdr:cNvSpPr>
            <a:spLocks noChangeShapeType="1"/>
          </xdr:cNvSpPr>
        </xdr:nvSpPr>
        <xdr:spPr bwMode="auto">
          <a:xfrm flipV="1">
            <a:off x="4680" y="2162"/>
            <a:ext cx="158" cy="15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867">
            <a:extLst>
              <a:ext uri="{FF2B5EF4-FFF2-40B4-BE49-F238E27FC236}">
                <a16:creationId xmlns:a16="http://schemas.microsoft.com/office/drawing/2014/main" id="{0796F060-8CFE-421C-BAD0-38C191E84D99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2725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Line 866">
            <a:extLst>
              <a:ext uri="{FF2B5EF4-FFF2-40B4-BE49-F238E27FC236}">
                <a16:creationId xmlns:a16="http://schemas.microsoft.com/office/drawing/2014/main" id="{8388B03F-09E8-4C0F-838F-C37399D889D8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3156"/>
            <a:ext cx="13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Line 865">
            <a:extLst>
              <a:ext uri="{FF2B5EF4-FFF2-40B4-BE49-F238E27FC236}">
                <a16:creationId xmlns:a16="http://schemas.microsoft.com/office/drawing/2014/main" id="{86E382E8-4616-4D14-B19B-AFF7D972AFAD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3588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864">
            <a:extLst>
              <a:ext uri="{FF2B5EF4-FFF2-40B4-BE49-F238E27FC236}">
                <a16:creationId xmlns:a16="http://schemas.microsoft.com/office/drawing/2014/main" id="{7135EA1A-CCCA-497E-A53B-764C9FB7BEEA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4021"/>
            <a:ext cx="13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863">
            <a:extLst>
              <a:ext uri="{FF2B5EF4-FFF2-40B4-BE49-F238E27FC236}">
                <a16:creationId xmlns:a16="http://schemas.microsoft.com/office/drawing/2014/main" id="{57FEFEB3-743C-4557-85F4-D1AE211C6D73}"/>
              </a:ext>
            </a:extLst>
          </xdr:cNvPr>
          <xdr:cNvSpPr>
            <a:spLocks noChangeShapeType="1"/>
          </xdr:cNvSpPr>
        </xdr:nvSpPr>
        <xdr:spPr bwMode="auto">
          <a:xfrm>
            <a:off x="4720" y="3372"/>
            <a:ext cx="26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Line 862">
            <a:extLst>
              <a:ext uri="{FF2B5EF4-FFF2-40B4-BE49-F238E27FC236}">
                <a16:creationId xmlns:a16="http://schemas.microsoft.com/office/drawing/2014/main" id="{14E649B5-F6CD-401D-AC40-7113365E74BF}"/>
              </a:ext>
            </a:extLst>
          </xdr:cNvPr>
          <xdr:cNvSpPr>
            <a:spLocks noChangeShapeType="1"/>
          </xdr:cNvSpPr>
        </xdr:nvSpPr>
        <xdr:spPr bwMode="auto">
          <a:xfrm>
            <a:off x="4722" y="3805"/>
            <a:ext cx="2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861">
            <a:extLst>
              <a:ext uri="{FF2B5EF4-FFF2-40B4-BE49-F238E27FC236}">
                <a16:creationId xmlns:a16="http://schemas.microsoft.com/office/drawing/2014/main" id="{20C41885-2222-4215-8C5C-3653BD049A78}"/>
              </a:ext>
            </a:extLst>
          </xdr:cNvPr>
          <xdr:cNvSpPr>
            <a:spLocks noChangeShapeType="1"/>
          </xdr:cNvSpPr>
        </xdr:nvSpPr>
        <xdr:spPr bwMode="auto">
          <a:xfrm>
            <a:off x="4732" y="5421"/>
            <a:ext cx="25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860">
            <a:extLst>
              <a:ext uri="{FF2B5EF4-FFF2-40B4-BE49-F238E27FC236}">
                <a16:creationId xmlns:a16="http://schemas.microsoft.com/office/drawing/2014/main" id="{7189EA47-28FC-48A1-A713-35FCAC1B44AB}"/>
              </a:ext>
            </a:extLst>
          </xdr:cNvPr>
          <xdr:cNvSpPr>
            <a:spLocks noChangeShapeType="1"/>
          </xdr:cNvSpPr>
        </xdr:nvSpPr>
        <xdr:spPr bwMode="auto">
          <a:xfrm>
            <a:off x="4735" y="5853"/>
            <a:ext cx="2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859">
            <a:extLst>
              <a:ext uri="{FF2B5EF4-FFF2-40B4-BE49-F238E27FC236}">
                <a16:creationId xmlns:a16="http://schemas.microsoft.com/office/drawing/2014/main" id="{5BFA7FA4-8086-4FFC-A2C2-3E4078F2212D}"/>
              </a:ext>
            </a:extLst>
          </xdr:cNvPr>
          <xdr:cNvSpPr>
            <a:spLocks noChangeShapeType="1"/>
          </xdr:cNvSpPr>
        </xdr:nvSpPr>
        <xdr:spPr bwMode="auto">
          <a:xfrm>
            <a:off x="4740" y="6716"/>
            <a:ext cx="24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858">
            <a:extLst>
              <a:ext uri="{FF2B5EF4-FFF2-40B4-BE49-F238E27FC236}">
                <a16:creationId xmlns:a16="http://schemas.microsoft.com/office/drawing/2014/main" id="{82223FFB-7B87-49B4-8C2D-18B49BB50187}"/>
              </a:ext>
            </a:extLst>
          </xdr:cNvPr>
          <xdr:cNvSpPr>
            <a:spLocks noChangeShapeType="1"/>
          </xdr:cNvSpPr>
        </xdr:nvSpPr>
        <xdr:spPr bwMode="auto">
          <a:xfrm>
            <a:off x="4742" y="7149"/>
            <a:ext cx="24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Line 857">
            <a:extLst>
              <a:ext uri="{FF2B5EF4-FFF2-40B4-BE49-F238E27FC236}">
                <a16:creationId xmlns:a16="http://schemas.microsoft.com/office/drawing/2014/main" id="{7697082A-4DBF-488B-81DD-5D36CCD2892D}"/>
              </a:ext>
            </a:extLst>
          </xdr:cNvPr>
          <xdr:cNvSpPr>
            <a:spLocks noChangeShapeType="1"/>
          </xdr:cNvSpPr>
        </xdr:nvSpPr>
        <xdr:spPr bwMode="auto">
          <a:xfrm>
            <a:off x="4745" y="7581"/>
            <a:ext cx="24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856">
            <a:extLst>
              <a:ext uri="{FF2B5EF4-FFF2-40B4-BE49-F238E27FC236}">
                <a16:creationId xmlns:a16="http://schemas.microsoft.com/office/drawing/2014/main" id="{D5B9C881-E107-4953-8E8E-239C455AB1A3}"/>
              </a:ext>
            </a:extLst>
          </xdr:cNvPr>
          <xdr:cNvSpPr>
            <a:spLocks noChangeShapeType="1"/>
          </xdr:cNvSpPr>
        </xdr:nvSpPr>
        <xdr:spPr bwMode="auto">
          <a:xfrm flipH="1">
            <a:off x="4901" y="7773"/>
            <a:ext cx="8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855">
            <a:extLst>
              <a:ext uri="{FF2B5EF4-FFF2-40B4-BE49-F238E27FC236}">
                <a16:creationId xmlns:a16="http://schemas.microsoft.com/office/drawing/2014/main" id="{37BC9BA1-CFB0-4E16-B9E5-3706BB9C292B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7365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" name="Line 854">
            <a:extLst>
              <a:ext uri="{FF2B5EF4-FFF2-40B4-BE49-F238E27FC236}">
                <a16:creationId xmlns:a16="http://schemas.microsoft.com/office/drawing/2014/main" id="{E4E5454E-C564-4FAC-8F8B-8FE67D5CA892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6933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Line 853">
            <a:extLst>
              <a:ext uri="{FF2B5EF4-FFF2-40B4-BE49-F238E27FC236}">
                <a16:creationId xmlns:a16="http://schemas.microsoft.com/office/drawing/2014/main" id="{9589F741-0D28-446A-A480-E9A40B63597E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6502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852">
            <a:extLst>
              <a:ext uri="{FF2B5EF4-FFF2-40B4-BE49-F238E27FC236}">
                <a16:creationId xmlns:a16="http://schemas.microsoft.com/office/drawing/2014/main" id="{32D7217A-85D9-4FE2-928C-52358F38FCF1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5637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851">
            <a:extLst>
              <a:ext uri="{FF2B5EF4-FFF2-40B4-BE49-F238E27FC236}">
                <a16:creationId xmlns:a16="http://schemas.microsoft.com/office/drawing/2014/main" id="{E0492B49-0D65-44B3-8A74-C9703A295285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5205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" name="Line 850">
            <a:extLst>
              <a:ext uri="{FF2B5EF4-FFF2-40B4-BE49-F238E27FC236}">
                <a16:creationId xmlns:a16="http://schemas.microsoft.com/office/drawing/2014/main" id="{A92CDF8A-3F5D-4C66-B941-1039E557E712}"/>
              </a:ext>
            </a:extLst>
          </xdr:cNvPr>
          <xdr:cNvSpPr>
            <a:spLocks noChangeShapeType="1"/>
          </xdr:cNvSpPr>
        </xdr:nvSpPr>
        <xdr:spPr bwMode="auto">
          <a:xfrm>
            <a:off x="3478" y="1597"/>
            <a:ext cx="1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Line 849">
            <a:extLst>
              <a:ext uri="{FF2B5EF4-FFF2-40B4-BE49-F238E27FC236}">
                <a16:creationId xmlns:a16="http://schemas.microsoft.com/office/drawing/2014/main" id="{B2445482-F708-43BD-ADF4-35CEE22D37C1}"/>
              </a:ext>
            </a:extLst>
          </xdr:cNvPr>
          <xdr:cNvSpPr>
            <a:spLocks noChangeShapeType="1"/>
          </xdr:cNvSpPr>
        </xdr:nvSpPr>
        <xdr:spPr bwMode="auto">
          <a:xfrm>
            <a:off x="3423" y="1597"/>
            <a:ext cx="5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848">
            <a:extLst>
              <a:ext uri="{FF2B5EF4-FFF2-40B4-BE49-F238E27FC236}">
                <a16:creationId xmlns:a16="http://schemas.microsoft.com/office/drawing/2014/main" id="{A6894391-7BBA-4CE8-B014-337756809758}"/>
              </a:ext>
            </a:extLst>
          </xdr:cNvPr>
          <xdr:cNvSpPr>
            <a:spLocks noChangeShapeType="1"/>
          </xdr:cNvSpPr>
        </xdr:nvSpPr>
        <xdr:spPr bwMode="auto">
          <a:xfrm flipH="1">
            <a:off x="3423" y="1650"/>
            <a:ext cx="5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847">
            <a:extLst>
              <a:ext uri="{FF2B5EF4-FFF2-40B4-BE49-F238E27FC236}">
                <a16:creationId xmlns:a16="http://schemas.microsoft.com/office/drawing/2014/main" id="{A0B89DB5-F529-4C8B-BB84-9E6949BC15FB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" name="Line 846">
            <a:extLst>
              <a:ext uri="{FF2B5EF4-FFF2-40B4-BE49-F238E27FC236}">
                <a16:creationId xmlns:a16="http://schemas.microsoft.com/office/drawing/2014/main" id="{CA3992A5-DFFC-4D89-B269-D73C94F7881E}"/>
              </a:ext>
            </a:extLst>
          </xdr:cNvPr>
          <xdr:cNvSpPr>
            <a:spLocks noChangeShapeType="1"/>
          </xdr:cNvSpPr>
        </xdr:nvSpPr>
        <xdr:spPr bwMode="auto">
          <a:xfrm flipV="1">
            <a:off x="3745" y="7369"/>
            <a:ext cx="2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845">
            <a:extLst>
              <a:ext uri="{FF2B5EF4-FFF2-40B4-BE49-F238E27FC236}">
                <a16:creationId xmlns:a16="http://schemas.microsoft.com/office/drawing/2014/main" id="{6F565679-53BB-46A5-AA3B-D23208D966BC}"/>
              </a:ext>
            </a:extLst>
          </xdr:cNvPr>
          <xdr:cNvSpPr>
            <a:spLocks noChangeShapeType="1"/>
          </xdr:cNvSpPr>
        </xdr:nvSpPr>
        <xdr:spPr bwMode="auto">
          <a:xfrm>
            <a:off x="4052" y="1925"/>
            <a:ext cx="484" cy="1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844">
            <a:extLst>
              <a:ext uri="{FF2B5EF4-FFF2-40B4-BE49-F238E27FC236}">
                <a16:creationId xmlns:a16="http://schemas.microsoft.com/office/drawing/2014/main" id="{56776DF3-B5F8-490C-AAB2-DD4DD65F46B1}"/>
              </a:ext>
            </a:extLst>
          </xdr:cNvPr>
          <xdr:cNvSpPr>
            <a:spLocks noChangeShapeType="1"/>
          </xdr:cNvSpPr>
        </xdr:nvSpPr>
        <xdr:spPr bwMode="auto">
          <a:xfrm>
            <a:off x="4718" y="2941"/>
            <a:ext cx="27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843">
            <a:extLst>
              <a:ext uri="{FF2B5EF4-FFF2-40B4-BE49-F238E27FC236}">
                <a16:creationId xmlns:a16="http://schemas.microsoft.com/office/drawing/2014/main" id="{9553899B-AF7E-4F47-9816-0D3E473A2771}"/>
              </a:ext>
            </a:extLst>
          </xdr:cNvPr>
          <xdr:cNvSpPr>
            <a:spLocks noChangeShapeType="1"/>
          </xdr:cNvSpPr>
        </xdr:nvSpPr>
        <xdr:spPr bwMode="auto">
          <a:xfrm>
            <a:off x="4988" y="8671"/>
            <a:ext cx="3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842">
            <a:extLst>
              <a:ext uri="{FF2B5EF4-FFF2-40B4-BE49-F238E27FC236}">
                <a16:creationId xmlns:a16="http://schemas.microsoft.com/office/drawing/2014/main" id="{14509066-3CF6-4ED0-A119-5C6B4714ABDB}"/>
              </a:ext>
            </a:extLst>
          </xdr:cNvPr>
          <xdr:cNvSpPr>
            <a:spLocks noChangeShapeType="1"/>
          </xdr:cNvSpPr>
        </xdr:nvSpPr>
        <xdr:spPr bwMode="auto">
          <a:xfrm flipV="1">
            <a:off x="5022" y="2473"/>
            <a:ext cx="2" cy="6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841">
            <a:extLst>
              <a:ext uri="{FF2B5EF4-FFF2-40B4-BE49-F238E27FC236}">
                <a16:creationId xmlns:a16="http://schemas.microsoft.com/office/drawing/2014/main" id="{8843B264-1FB7-4C23-98DA-7819A5509016}"/>
              </a:ext>
            </a:extLst>
          </xdr:cNvPr>
          <xdr:cNvSpPr>
            <a:spLocks noChangeShapeType="1"/>
          </xdr:cNvSpPr>
        </xdr:nvSpPr>
        <xdr:spPr bwMode="auto">
          <a:xfrm flipH="1">
            <a:off x="5022" y="8671"/>
            <a:ext cx="1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840">
            <a:extLst>
              <a:ext uri="{FF2B5EF4-FFF2-40B4-BE49-F238E27FC236}">
                <a16:creationId xmlns:a16="http://schemas.microsoft.com/office/drawing/2014/main" id="{A3730785-53C4-4C13-B550-6E1AF03A554E}"/>
              </a:ext>
            </a:extLst>
          </xdr:cNvPr>
          <xdr:cNvSpPr>
            <a:spLocks noChangeShapeType="1"/>
          </xdr:cNvSpPr>
        </xdr:nvSpPr>
        <xdr:spPr bwMode="auto">
          <a:xfrm flipV="1">
            <a:off x="4650" y="8801"/>
            <a:ext cx="2" cy="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839">
            <a:extLst>
              <a:ext uri="{FF2B5EF4-FFF2-40B4-BE49-F238E27FC236}">
                <a16:creationId xmlns:a16="http://schemas.microsoft.com/office/drawing/2014/main" id="{0652C9F8-D24A-4A1E-B6EB-468577484A5E}"/>
              </a:ext>
            </a:extLst>
          </xdr:cNvPr>
          <xdr:cNvSpPr>
            <a:spLocks noChangeShapeType="1"/>
          </xdr:cNvSpPr>
        </xdr:nvSpPr>
        <xdr:spPr bwMode="auto">
          <a:xfrm>
            <a:off x="4988" y="8671"/>
            <a:ext cx="2" cy="1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838">
            <a:extLst>
              <a:ext uri="{FF2B5EF4-FFF2-40B4-BE49-F238E27FC236}">
                <a16:creationId xmlns:a16="http://schemas.microsoft.com/office/drawing/2014/main" id="{30E9C545-70EE-4592-9E97-ACEF9E631796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240"/>
            <a:ext cx="2" cy="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837">
            <a:extLst>
              <a:ext uri="{FF2B5EF4-FFF2-40B4-BE49-F238E27FC236}">
                <a16:creationId xmlns:a16="http://schemas.microsoft.com/office/drawing/2014/main" id="{1AFBA329-2974-424E-BA42-AE5086F12AF6}"/>
              </a:ext>
            </a:extLst>
          </xdr:cNvPr>
          <xdr:cNvSpPr>
            <a:spLocks noChangeShapeType="1"/>
          </xdr:cNvSpPr>
        </xdr:nvSpPr>
        <xdr:spPr bwMode="auto">
          <a:xfrm>
            <a:off x="3824" y="1640"/>
            <a:ext cx="2" cy="6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836">
            <a:extLst>
              <a:ext uri="{FF2B5EF4-FFF2-40B4-BE49-F238E27FC236}">
                <a16:creationId xmlns:a16="http://schemas.microsoft.com/office/drawing/2014/main" id="{746AEB06-63DA-4ECB-9ED1-022E1721A17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90" y="1888"/>
            <a:ext cx="3" cy="1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835">
            <a:extLst>
              <a:ext uri="{FF2B5EF4-FFF2-40B4-BE49-F238E27FC236}">
                <a16:creationId xmlns:a16="http://schemas.microsoft.com/office/drawing/2014/main" id="{6C76EA1B-0CB3-445D-98AC-050C12ED4D5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19" y="1909"/>
            <a:ext cx="11" cy="1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834">
            <a:extLst>
              <a:ext uri="{FF2B5EF4-FFF2-40B4-BE49-F238E27FC236}">
                <a16:creationId xmlns:a16="http://schemas.microsoft.com/office/drawing/2014/main" id="{AD332D2D-36EE-46A3-9D20-3A1D66CEDEB7}"/>
              </a:ext>
            </a:extLst>
          </xdr:cNvPr>
          <xdr:cNvSpPr>
            <a:spLocks noChangeShapeType="1"/>
          </xdr:cNvSpPr>
        </xdr:nvSpPr>
        <xdr:spPr bwMode="auto">
          <a:xfrm flipH="1">
            <a:off x="4179" y="1922"/>
            <a:ext cx="4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833">
            <a:extLst>
              <a:ext uri="{FF2B5EF4-FFF2-40B4-BE49-F238E27FC236}">
                <a16:creationId xmlns:a16="http://schemas.microsoft.com/office/drawing/2014/main" id="{AF1CE722-3EB0-4E1C-A82A-6E3465626193}"/>
              </a:ext>
            </a:extLst>
          </xdr:cNvPr>
          <xdr:cNvSpPr>
            <a:spLocks noChangeShapeType="1"/>
          </xdr:cNvSpPr>
        </xdr:nvSpPr>
        <xdr:spPr bwMode="auto">
          <a:xfrm flipH="1">
            <a:off x="4423" y="1975"/>
            <a:ext cx="8" cy="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832">
            <a:extLst>
              <a:ext uri="{FF2B5EF4-FFF2-40B4-BE49-F238E27FC236}">
                <a16:creationId xmlns:a16="http://schemas.microsoft.com/office/drawing/2014/main" id="{A707B9C1-9E4F-4905-B19B-6F6EBEF2A1D4}"/>
              </a:ext>
            </a:extLst>
          </xdr:cNvPr>
          <xdr:cNvSpPr>
            <a:spLocks noChangeShapeType="1"/>
          </xdr:cNvSpPr>
        </xdr:nvSpPr>
        <xdr:spPr bwMode="auto">
          <a:xfrm flipH="1">
            <a:off x="4294" y="1949"/>
            <a:ext cx="13" cy="6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831">
            <a:extLst>
              <a:ext uri="{FF2B5EF4-FFF2-40B4-BE49-F238E27FC236}">
                <a16:creationId xmlns:a16="http://schemas.microsoft.com/office/drawing/2014/main" id="{4C8D6536-2B1A-4D8B-961C-2BE84B4A89FB}"/>
              </a:ext>
            </a:extLst>
          </xdr:cNvPr>
          <xdr:cNvSpPr>
            <a:spLocks noChangeShapeType="1"/>
          </xdr:cNvSpPr>
        </xdr:nvSpPr>
        <xdr:spPr bwMode="auto">
          <a:xfrm>
            <a:off x="4059" y="1895"/>
            <a:ext cx="497" cy="1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" name="Line 830">
            <a:extLst>
              <a:ext uri="{FF2B5EF4-FFF2-40B4-BE49-F238E27FC236}">
                <a16:creationId xmlns:a16="http://schemas.microsoft.com/office/drawing/2014/main" id="{EA4DAAB6-D3D1-4A9A-BFB7-82C6BEC911AD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9" y="2067"/>
            <a:ext cx="50" cy="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Line 829">
            <a:extLst>
              <a:ext uri="{FF2B5EF4-FFF2-40B4-BE49-F238E27FC236}">
                <a16:creationId xmlns:a16="http://schemas.microsoft.com/office/drawing/2014/main" id="{178E8792-C521-4691-B9A8-1C055EFB874B}"/>
              </a:ext>
            </a:extLst>
          </xdr:cNvPr>
          <xdr:cNvSpPr>
            <a:spLocks noChangeShapeType="1"/>
          </xdr:cNvSpPr>
        </xdr:nvSpPr>
        <xdr:spPr bwMode="auto">
          <a:xfrm flipV="1">
            <a:off x="4803" y="2343"/>
            <a:ext cx="149" cy="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828">
            <a:extLst>
              <a:ext uri="{FF2B5EF4-FFF2-40B4-BE49-F238E27FC236}">
                <a16:creationId xmlns:a16="http://schemas.microsoft.com/office/drawing/2014/main" id="{956775E8-4BAB-4C16-BF4E-1AA71C9BF593}"/>
              </a:ext>
            </a:extLst>
          </xdr:cNvPr>
          <xdr:cNvSpPr>
            <a:spLocks noChangeShapeType="1"/>
          </xdr:cNvSpPr>
        </xdr:nvSpPr>
        <xdr:spPr bwMode="auto">
          <a:xfrm>
            <a:off x="4066" y="1863"/>
            <a:ext cx="497" cy="1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827">
            <a:extLst>
              <a:ext uri="{FF2B5EF4-FFF2-40B4-BE49-F238E27FC236}">
                <a16:creationId xmlns:a16="http://schemas.microsoft.com/office/drawing/2014/main" id="{B77AB72C-E6FA-4316-833F-E7A3C308DB2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2540"/>
            <a:ext cx="2" cy="11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" name="Line 826">
            <a:extLst>
              <a:ext uri="{FF2B5EF4-FFF2-40B4-BE49-F238E27FC236}">
                <a16:creationId xmlns:a16="http://schemas.microsoft.com/office/drawing/2014/main" id="{30FD6EDE-7664-411A-87E2-C4B0DBF4DD40}"/>
              </a:ext>
            </a:extLst>
          </xdr:cNvPr>
          <xdr:cNvSpPr>
            <a:spLocks noChangeShapeType="1"/>
          </xdr:cNvSpPr>
        </xdr:nvSpPr>
        <xdr:spPr bwMode="auto">
          <a:xfrm flipH="1">
            <a:off x="3690" y="3306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Line 825">
            <a:extLst>
              <a:ext uri="{FF2B5EF4-FFF2-40B4-BE49-F238E27FC236}">
                <a16:creationId xmlns:a16="http://schemas.microsoft.com/office/drawing/2014/main" id="{30B7A879-B95F-484B-B122-D74C624D1B30}"/>
              </a:ext>
            </a:extLst>
          </xdr:cNvPr>
          <xdr:cNvSpPr>
            <a:spLocks noChangeShapeType="1"/>
          </xdr:cNvSpPr>
        </xdr:nvSpPr>
        <xdr:spPr bwMode="auto">
          <a:xfrm>
            <a:off x="3423" y="1707"/>
            <a:ext cx="2" cy="38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824">
            <a:extLst>
              <a:ext uri="{FF2B5EF4-FFF2-40B4-BE49-F238E27FC236}">
                <a16:creationId xmlns:a16="http://schemas.microsoft.com/office/drawing/2014/main" id="{B24EDB80-2EDC-4584-AEA0-C71EFC8FBF94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3706"/>
            <a:ext cx="666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823">
            <a:extLst>
              <a:ext uri="{FF2B5EF4-FFF2-40B4-BE49-F238E27FC236}">
                <a16:creationId xmlns:a16="http://schemas.microsoft.com/office/drawing/2014/main" id="{F6E69D35-7CB9-4F90-A606-69B35E5D6D63}"/>
              </a:ext>
            </a:extLst>
          </xdr:cNvPr>
          <xdr:cNvSpPr>
            <a:spLocks noChangeShapeType="1"/>
          </xdr:cNvSpPr>
        </xdr:nvSpPr>
        <xdr:spPr bwMode="auto">
          <a:xfrm>
            <a:off x="3824" y="3706"/>
            <a:ext cx="666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" name="Line 822">
            <a:extLst>
              <a:ext uri="{FF2B5EF4-FFF2-40B4-BE49-F238E27FC236}">
                <a16:creationId xmlns:a16="http://schemas.microsoft.com/office/drawing/2014/main" id="{471A625A-F192-456D-A341-813707061815}"/>
              </a:ext>
            </a:extLst>
          </xdr:cNvPr>
          <xdr:cNvSpPr>
            <a:spLocks noChangeShapeType="1"/>
          </xdr:cNvSpPr>
        </xdr:nvSpPr>
        <xdr:spPr bwMode="auto">
          <a:xfrm flipV="1">
            <a:off x="4490" y="3706"/>
            <a:ext cx="1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" name="Line 821">
            <a:extLst>
              <a:ext uri="{FF2B5EF4-FFF2-40B4-BE49-F238E27FC236}">
                <a16:creationId xmlns:a16="http://schemas.microsoft.com/office/drawing/2014/main" id="{5CD84FD1-139B-4ED2-B428-7D7FF400A6DD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4706"/>
            <a:ext cx="6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820">
            <a:extLst>
              <a:ext uri="{FF2B5EF4-FFF2-40B4-BE49-F238E27FC236}">
                <a16:creationId xmlns:a16="http://schemas.microsoft.com/office/drawing/2014/main" id="{F0AD2E6F-B019-4164-B2D6-836AC8F7A623}"/>
              </a:ext>
            </a:extLst>
          </xdr:cNvPr>
          <xdr:cNvSpPr>
            <a:spLocks noChangeShapeType="1"/>
          </xdr:cNvSpPr>
        </xdr:nvSpPr>
        <xdr:spPr bwMode="auto">
          <a:xfrm>
            <a:off x="3824" y="3706"/>
            <a:ext cx="6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819">
            <a:extLst>
              <a:ext uri="{FF2B5EF4-FFF2-40B4-BE49-F238E27FC236}">
                <a16:creationId xmlns:a16="http://schemas.microsoft.com/office/drawing/2014/main" id="{AAA78F34-D074-4E5D-BFB4-0579D6DD3A8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3706"/>
            <a:ext cx="2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" name="Line 818">
            <a:extLst>
              <a:ext uri="{FF2B5EF4-FFF2-40B4-BE49-F238E27FC236}">
                <a16:creationId xmlns:a16="http://schemas.microsoft.com/office/drawing/2014/main" id="{39A58C7C-0C40-4C57-8EE7-626C2A79418C}"/>
              </a:ext>
            </a:extLst>
          </xdr:cNvPr>
          <xdr:cNvSpPr>
            <a:spLocks noChangeShapeType="1"/>
          </xdr:cNvSpPr>
        </xdr:nvSpPr>
        <xdr:spPr bwMode="auto">
          <a:xfrm>
            <a:off x="3292" y="5648"/>
            <a:ext cx="1" cy="39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817">
            <a:extLst>
              <a:ext uri="{FF2B5EF4-FFF2-40B4-BE49-F238E27FC236}">
                <a16:creationId xmlns:a16="http://schemas.microsoft.com/office/drawing/2014/main" id="{D006AD74-079F-4A6C-AE90-D2B03A54CADE}"/>
              </a:ext>
            </a:extLst>
          </xdr:cNvPr>
          <xdr:cNvSpPr>
            <a:spLocks noChangeShapeType="1"/>
          </xdr:cNvSpPr>
        </xdr:nvSpPr>
        <xdr:spPr bwMode="auto">
          <a:xfrm>
            <a:off x="3292" y="5548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816">
            <a:extLst>
              <a:ext uri="{FF2B5EF4-FFF2-40B4-BE49-F238E27FC236}">
                <a16:creationId xmlns:a16="http://schemas.microsoft.com/office/drawing/2014/main" id="{56055197-2DBB-4A91-A994-07E33098B655}"/>
              </a:ext>
            </a:extLst>
          </xdr:cNvPr>
          <xdr:cNvSpPr>
            <a:spLocks noChangeShapeType="1"/>
          </xdr:cNvSpPr>
        </xdr:nvSpPr>
        <xdr:spPr bwMode="auto">
          <a:xfrm>
            <a:off x="3292" y="5558"/>
            <a:ext cx="8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815">
            <a:extLst>
              <a:ext uri="{FF2B5EF4-FFF2-40B4-BE49-F238E27FC236}">
                <a16:creationId xmlns:a16="http://schemas.microsoft.com/office/drawing/2014/main" id="{CE7154C2-F9ED-4BF7-9619-4D6FCFC59291}"/>
              </a:ext>
            </a:extLst>
          </xdr:cNvPr>
          <xdr:cNvSpPr>
            <a:spLocks noChangeShapeType="1"/>
          </xdr:cNvSpPr>
        </xdr:nvSpPr>
        <xdr:spPr bwMode="auto">
          <a:xfrm>
            <a:off x="3292" y="5648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" name="Line 814">
            <a:extLst>
              <a:ext uri="{FF2B5EF4-FFF2-40B4-BE49-F238E27FC236}">
                <a16:creationId xmlns:a16="http://schemas.microsoft.com/office/drawing/2014/main" id="{D78A8FCB-0B1F-407E-A5C0-B17D52E537C0}"/>
              </a:ext>
            </a:extLst>
          </xdr:cNvPr>
          <xdr:cNvSpPr>
            <a:spLocks noChangeShapeType="1"/>
          </xdr:cNvSpPr>
        </xdr:nvSpPr>
        <xdr:spPr bwMode="auto">
          <a:xfrm>
            <a:off x="3302" y="5648"/>
            <a:ext cx="1" cy="3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Line 813">
            <a:extLst>
              <a:ext uri="{FF2B5EF4-FFF2-40B4-BE49-F238E27FC236}">
                <a16:creationId xmlns:a16="http://schemas.microsoft.com/office/drawing/2014/main" id="{6B64C42F-CC38-4CDC-91C4-062D061F3379}"/>
              </a:ext>
            </a:extLst>
          </xdr:cNvPr>
          <xdr:cNvSpPr>
            <a:spLocks noChangeShapeType="1"/>
          </xdr:cNvSpPr>
        </xdr:nvSpPr>
        <xdr:spPr bwMode="auto">
          <a:xfrm>
            <a:off x="3314" y="6038"/>
            <a:ext cx="2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812">
            <a:extLst>
              <a:ext uri="{FF2B5EF4-FFF2-40B4-BE49-F238E27FC236}">
                <a16:creationId xmlns:a16="http://schemas.microsoft.com/office/drawing/2014/main" id="{402C9101-29CA-45DD-BACA-67C6C44C855B}"/>
              </a:ext>
            </a:extLst>
          </xdr:cNvPr>
          <xdr:cNvSpPr>
            <a:spLocks noChangeShapeType="1"/>
          </xdr:cNvSpPr>
        </xdr:nvSpPr>
        <xdr:spPr bwMode="auto">
          <a:xfrm>
            <a:off x="3334" y="6038"/>
            <a:ext cx="2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811">
            <a:extLst>
              <a:ext uri="{FF2B5EF4-FFF2-40B4-BE49-F238E27FC236}">
                <a16:creationId xmlns:a16="http://schemas.microsoft.com/office/drawing/2014/main" id="{3263F939-B439-4C85-B665-FD9FAD316E85}"/>
              </a:ext>
            </a:extLst>
          </xdr:cNvPr>
          <xdr:cNvSpPr>
            <a:spLocks noChangeShapeType="1"/>
          </xdr:cNvSpPr>
        </xdr:nvSpPr>
        <xdr:spPr bwMode="auto">
          <a:xfrm>
            <a:off x="335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" name="Line 810">
            <a:extLst>
              <a:ext uri="{FF2B5EF4-FFF2-40B4-BE49-F238E27FC236}">
                <a16:creationId xmlns:a16="http://schemas.microsoft.com/office/drawing/2014/main" id="{0C23D38E-2B70-47E5-A66A-A9E2B98F5614}"/>
              </a:ext>
            </a:extLst>
          </xdr:cNvPr>
          <xdr:cNvSpPr>
            <a:spLocks noChangeShapeType="1"/>
          </xdr:cNvSpPr>
        </xdr:nvSpPr>
        <xdr:spPr bwMode="auto">
          <a:xfrm>
            <a:off x="337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Line 809">
            <a:extLst>
              <a:ext uri="{FF2B5EF4-FFF2-40B4-BE49-F238E27FC236}">
                <a16:creationId xmlns:a16="http://schemas.microsoft.com/office/drawing/2014/main" id="{97285067-5ABC-440C-9C22-F83789580776}"/>
              </a:ext>
            </a:extLst>
          </xdr:cNvPr>
          <xdr:cNvSpPr>
            <a:spLocks noChangeShapeType="1"/>
          </xdr:cNvSpPr>
        </xdr:nvSpPr>
        <xdr:spPr bwMode="auto">
          <a:xfrm>
            <a:off x="3393" y="6038"/>
            <a:ext cx="2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808">
            <a:extLst>
              <a:ext uri="{FF2B5EF4-FFF2-40B4-BE49-F238E27FC236}">
                <a16:creationId xmlns:a16="http://schemas.microsoft.com/office/drawing/2014/main" id="{CFFA7D20-897C-4198-9260-46DBAB0A48E2}"/>
              </a:ext>
            </a:extLst>
          </xdr:cNvPr>
          <xdr:cNvSpPr>
            <a:spLocks noChangeShapeType="1"/>
          </xdr:cNvSpPr>
        </xdr:nvSpPr>
        <xdr:spPr bwMode="auto">
          <a:xfrm>
            <a:off x="341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807">
            <a:extLst>
              <a:ext uri="{FF2B5EF4-FFF2-40B4-BE49-F238E27FC236}">
                <a16:creationId xmlns:a16="http://schemas.microsoft.com/office/drawing/2014/main" id="{7DA83DE4-F252-4684-A170-8C17D332BA03}"/>
              </a:ext>
            </a:extLst>
          </xdr:cNvPr>
          <xdr:cNvSpPr>
            <a:spLocks noChangeShapeType="1"/>
          </xdr:cNvSpPr>
        </xdr:nvSpPr>
        <xdr:spPr bwMode="auto">
          <a:xfrm>
            <a:off x="343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Line 806">
            <a:extLst>
              <a:ext uri="{FF2B5EF4-FFF2-40B4-BE49-F238E27FC236}">
                <a16:creationId xmlns:a16="http://schemas.microsoft.com/office/drawing/2014/main" id="{BCAD8ABD-1BE6-4BFB-BC19-EF4D6171055F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0" y="5915"/>
            <a:ext cx="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Line 805">
            <a:extLst>
              <a:ext uri="{FF2B5EF4-FFF2-40B4-BE49-F238E27FC236}">
                <a16:creationId xmlns:a16="http://schemas.microsoft.com/office/drawing/2014/main" id="{6493CC4B-C196-4378-8866-04BDF045D185}"/>
              </a:ext>
            </a:extLst>
          </xdr:cNvPr>
          <xdr:cNvSpPr>
            <a:spLocks noChangeShapeType="1"/>
          </xdr:cNvSpPr>
        </xdr:nvSpPr>
        <xdr:spPr bwMode="auto">
          <a:xfrm>
            <a:off x="3302" y="5905"/>
            <a:ext cx="7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804">
            <a:extLst>
              <a:ext uri="{FF2B5EF4-FFF2-40B4-BE49-F238E27FC236}">
                <a16:creationId xmlns:a16="http://schemas.microsoft.com/office/drawing/2014/main" id="{9EC76BA6-8053-4AB3-B354-092BB7ACB5BC}"/>
              </a:ext>
            </a:extLst>
          </xdr:cNvPr>
          <xdr:cNvSpPr>
            <a:spLocks noChangeShapeType="1"/>
          </xdr:cNvSpPr>
        </xdr:nvSpPr>
        <xdr:spPr bwMode="auto">
          <a:xfrm flipH="1">
            <a:off x="3544" y="6274"/>
            <a:ext cx="1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803">
            <a:extLst>
              <a:ext uri="{FF2B5EF4-FFF2-40B4-BE49-F238E27FC236}">
                <a16:creationId xmlns:a16="http://schemas.microsoft.com/office/drawing/2014/main" id="{C501B144-D6B5-45D0-B360-21D1E8EA9D66}"/>
              </a:ext>
            </a:extLst>
          </xdr:cNvPr>
          <xdr:cNvSpPr>
            <a:spLocks noChangeShapeType="1"/>
          </xdr:cNvSpPr>
        </xdr:nvSpPr>
        <xdr:spPr bwMode="auto">
          <a:xfrm flipH="1">
            <a:off x="3302" y="6028"/>
            <a:ext cx="25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Line 802">
            <a:extLst>
              <a:ext uri="{FF2B5EF4-FFF2-40B4-BE49-F238E27FC236}">
                <a16:creationId xmlns:a16="http://schemas.microsoft.com/office/drawing/2014/main" id="{5831EE2B-070F-4F05-A9CD-93FD83DCE82E}"/>
              </a:ext>
            </a:extLst>
          </xdr:cNvPr>
          <xdr:cNvSpPr>
            <a:spLocks noChangeShapeType="1"/>
          </xdr:cNvSpPr>
        </xdr:nvSpPr>
        <xdr:spPr bwMode="auto">
          <a:xfrm>
            <a:off x="3292" y="6274"/>
            <a:ext cx="13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Line 801">
            <a:extLst>
              <a:ext uri="{FF2B5EF4-FFF2-40B4-BE49-F238E27FC236}">
                <a16:creationId xmlns:a16="http://schemas.microsoft.com/office/drawing/2014/main" id="{15460C78-6866-4BE9-ACEB-1FF07EDE39C4}"/>
              </a:ext>
            </a:extLst>
          </xdr:cNvPr>
          <xdr:cNvSpPr>
            <a:spLocks noChangeShapeType="1"/>
          </xdr:cNvSpPr>
        </xdr:nvSpPr>
        <xdr:spPr bwMode="auto">
          <a:xfrm>
            <a:off x="4145" y="7269"/>
            <a:ext cx="1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800">
            <a:extLst>
              <a:ext uri="{FF2B5EF4-FFF2-40B4-BE49-F238E27FC236}">
                <a16:creationId xmlns:a16="http://schemas.microsoft.com/office/drawing/2014/main" id="{D5DAE179-4AFE-49D3-9E63-C2E1A8DF7741}"/>
              </a:ext>
            </a:extLst>
          </xdr:cNvPr>
          <xdr:cNvSpPr>
            <a:spLocks noChangeShapeType="1"/>
          </xdr:cNvSpPr>
        </xdr:nvSpPr>
        <xdr:spPr bwMode="auto">
          <a:xfrm>
            <a:off x="4550" y="5538"/>
            <a:ext cx="1" cy="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799">
            <a:extLst>
              <a:ext uri="{FF2B5EF4-FFF2-40B4-BE49-F238E27FC236}">
                <a16:creationId xmlns:a16="http://schemas.microsoft.com/office/drawing/2014/main" id="{5B234A5A-09C6-4D3C-9DA9-CCAF0E959051}"/>
              </a:ext>
            </a:extLst>
          </xdr:cNvPr>
          <xdr:cNvSpPr>
            <a:spLocks noChangeShapeType="1"/>
          </xdr:cNvSpPr>
        </xdr:nvSpPr>
        <xdr:spPr bwMode="auto">
          <a:xfrm flipH="1">
            <a:off x="4510" y="5618"/>
            <a:ext cx="4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" name="Line 798">
            <a:extLst>
              <a:ext uri="{FF2B5EF4-FFF2-40B4-BE49-F238E27FC236}">
                <a16:creationId xmlns:a16="http://schemas.microsoft.com/office/drawing/2014/main" id="{A7884B88-DD3C-422B-9201-D3E4BB791287}"/>
              </a:ext>
            </a:extLst>
          </xdr:cNvPr>
          <xdr:cNvSpPr>
            <a:spLocks noChangeShapeType="1"/>
          </xdr:cNvSpPr>
        </xdr:nvSpPr>
        <xdr:spPr bwMode="auto">
          <a:xfrm flipH="1">
            <a:off x="4510" y="5538"/>
            <a:ext cx="4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Line 797">
            <a:extLst>
              <a:ext uri="{FF2B5EF4-FFF2-40B4-BE49-F238E27FC236}">
                <a16:creationId xmlns:a16="http://schemas.microsoft.com/office/drawing/2014/main" id="{93014A90-757F-4B4E-92D0-B0440400DAA1}"/>
              </a:ext>
            </a:extLst>
          </xdr:cNvPr>
          <xdr:cNvSpPr>
            <a:spLocks noChangeShapeType="1"/>
          </xdr:cNvSpPr>
        </xdr:nvSpPr>
        <xdr:spPr bwMode="auto">
          <a:xfrm flipH="1">
            <a:off x="3558" y="6599"/>
            <a:ext cx="9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796">
            <a:extLst>
              <a:ext uri="{FF2B5EF4-FFF2-40B4-BE49-F238E27FC236}">
                <a16:creationId xmlns:a16="http://schemas.microsoft.com/office/drawing/2014/main" id="{03FEAB1B-37C5-4B31-8790-FAF6B3D936DE}"/>
              </a:ext>
            </a:extLst>
          </xdr:cNvPr>
          <xdr:cNvSpPr>
            <a:spLocks noChangeShapeType="1"/>
          </xdr:cNvSpPr>
        </xdr:nvSpPr>
        <xdr:spPr bwMode="auto">
          <a:xfrm>
            <a:off x="3558" y="6274"/>
            <a:ext cx="1" cy="3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795">
            <a:extLst>
              <a:ext uri="{FF2B5EF4-FFF2-40B4-BE49-F238E27FC236}">
                <a16:creationId xmlns:a16="http://schemas.microsoft.com/office/drawing/2014/main" id="{E3B969D1-7A03-4ABE-85C4-67B75B3C2BB3}"/>
              </a:ext>
            </a:extLst>
          </xdr:cNvPr>
          <xdr:cNvSpPr>
            <a:spLocks noChangeShapeType="1"/>
          </xdr:cNvSpPr>
        </xdr:nvSpPr>
        <xdr:spPr bwMode="auto">
          <a:xfrm>
            <a:off x="345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" name="Line 794">
            <a:extLst>
              <a:ext uri="{FF2B5EF4-FFF2-40B4-BE49-F238E27FC236}">
                <a16:creationId xmlns:a16="http://schemas.microsoft.com/office/drawing/2014/main" id="{A3343151-232D-4C25-8137-EF900853186A}"/>
              </a:ext>
            </a:extLst>
          </xdr:cNvPr>
          <xdr:cNvSpPr>
            <a:spLocks noChangeShapeType="1"/>
          </xdr:cNvSpPr>
        </xdr:nvSpPr>
        <xdr:spPr bwMode="auto">
          <a:xfrm>
            <a:off x="3423" y="6274"/>
            <a:ext cx="12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Line 793">
            <a:extLst>
              <a:ext uri="{FF2B5EF4-FFF2-40B4-BE49-F238E27FC236}">
                <a16:creationId xmlns:a16="http://schemas.microsoft.com/office/drawing/2014/main" id="{5B68294F-83DD-482B-8F59-F41E46ED490F}"/>
              </a:ext>
            </a:extLst>
          </xdr:cNvPr>
          <xdr:cNvSpPr>
            <a:spLocks noChangeShapeType="1"/>
          </xdr:cNvSpPr>
        </xdr:nvSpPr>
        <xdr:spPr bwMode="auto">
          <a:xfrm>
            <a:off x="3292" y="6038"/>
            <a:ext cx="2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792">
            <a:extLst>
              <a:ext uri="{FF2B5EF4-FFF2-40B4-BE49-F238E27FC236}">
                <a16:creationId xmlns:a16="http://schemas.microsoft.com/office/drawing/2014/main" id="{8EDB3142-A968-43D4-AC2B-AAB5DC2B3B7F}"/>
              </a:ext>
            </a:extLst>
          </xdr:cNvPr>
          <xdr:cNvSpPr>
            <a:spLocks noChangeShapeType="1"/>
          </xdr:cNvSpPr>
        </xdr:nvSpPr>
        <xdr:spPr bwMode="auto">
          <a:xfrm flipH="1">
            <a:off x="3390" y="5905"/>
            <a:ext cx="2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791">
            <a:extLst>
              <a:ext uri="{FF2B5EF4-FFF2-40B4-BE49-F238E27FC236}">
                <a16:creationId xmlns:a16="http://schemas.microsoft.com/office/drawing/2014/main" id="{9E6B1B7D-FE2C-49F8-A32D-AA5D8A4DCBD3}"/>
              </a:ext>
            </a:extLst>
          </xdr:cNvPr>
          <xdr:cNvSpPr>
            <a:spLocks noChangeShapeType="1"/>
          </xdr:cNvSpPr>
        </xdr:nvSpPr>
        <xdr:spPr bwMode="auto">
          <a:xfrm>
            <a:off x="3591" y="5606"/>
            <a:ext cx="1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Line 790">
            <a:extLst>
              <a:ext uri="{FF2B5EF4-FFF2-40B4-BE49-F238E27FC236}">
                <a16:creationId xmlns:a16="http://schemas.microsoft.com/office/drawing/2014/main" id="{BEE1F83D-2DB8-49EB-82C1-22E8BC8844AE}"/>
              </a:ext>
            </a:extLst>
          </xdr:cNvPr>
          <xdr:cNvSpPr>
            <a:spLocks noChangeShapeType="1"/>
          </xdr:cNvSpPr>
        </xdr:nvSpPr>
        <xdr:spPr bwMode="auto">
          <a:xfrm flipH="1">
            <a:off x="3591" y="5782"/>
            <a:ext cx="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Line 789">
            <a:extLst>
              <a:ext uri="{FF2B5EF4-FFF2-40B4-BE49-F238E27FC236}">
                <a16:creationId xmlns:a16="http://schemas.microsoft.com/office/drawing/2014/main" id="{39F3D1C1-358E-43CE-A8FC-5279A366B0D0}"/>
              </a:ext>
            </a:extLst>
          </xdr:cNvPr>
          <xdr:cNvSpPr>
            <a:spLocks noChangeShapeType="1"/>
          </xdr:cNvSpPr>
        </xdr:nvSpPr>
        <xdr:spPr bwMode="auto">
          <a:xfrm flipH="1">
            <a:off x="3591" y="5606"/>
            <a:ext cx="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788">
            <a:extLst>
              <a:ext uri="{FF2B5EF4-FFF2-40B4-BE49-F238E27FC236}">
                <a16:creationId xmlns:a16="http://schemas.microsoft.com/office/drawing/2014/main" id="{2EF65910-CCB9-49F2-A249-2822CA521693}"/>
              </a:ext>
            </a:extLst>
          </xdr:cNvPr>
          <xdr:cNvSpPr>
            <a:spLocks noChangeShapeType="1"/>
          </xdr:cNvSpPr>
        </xdr:nvSpPr>
        <xdr:spPr bwMode="auto">
          <a:xfrm>
            <a:off x="3745" y="7269"/>
            <a:ext cx="2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787">
            <a:extLst>
              <a:ext uri="{FF2B5EF4-FFF2-40B4-BE49-F238E27FC236}">
                <a16:creationId xmlns:a16="http://schemas.microsoft.com/office/drawing/2014/main" id="{B7A2E21C-FC4D-4A08-9CF5-780C5DAC81D1}"/>
              </a:ext>
            </a:extLst>
          </xdr:cNvPr>
          <xdr:cNvSpPr>
            <a:spLocks noChangeShapeType="1"/>
          </xdr:cNvSpPr>
        </xdr:nvSpPr>
        <xdr:spPr bwMode="auto">
          <a:xfrm>
            <a:off x="3745" y="7369"/>
            <a:ext cx="40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Line 786">
            <a:extLst>
              <a:ext uri="{FF2B5EF4-FFF2-40B4-BE49-F238E27FC236}">
                <a16:creationId xmlns:a16="http://schemas.microsoft.com/office/drawing/2014/main" id="{61ABF735-40F1-43BB-A43E-600147893E98}"/>
              </a:ext>
            </a:extLst>
          </xdr:cNvPr>
          <xdr:cNvSpPr>
            <a:spLocks noChangeShapeType="1"/>
          </xdr:cNvSpPr>
        </xdr:nvSpPr>
        <xdr:spPr bwMode="auto">
          <a:xfrm>
            <a:off x="4577" y="6054"/>
            <a:ext cx="2" cy="9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Line 785">
            <a:extLst>
              <a:ext uri="{FF2B5EF4-FFF2-40B4-BE49-F238E27FC236}">
                <a16:creationId xmlns:a16="http://schemas.microsoft.com/office/drawing/2014/main" id="{26C04936-8FB8-4370-B8E6-D656F82276F9}"/>
              </a:ext>
            </a:extLst>
          </xdr:cNvPr>
          <xdr:cNvSpPr>
            <a:spLocks noChangeShapeType="1"/>
          </xdr:cNvSpPr>
        </xdr:nvSpPr>
        <xdr:spPr bwMode="auto">
          <a:xfrm>
            <a:off x="4510" y="7020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784">
            <a:extLst>
              <a:ext uri="{FF2B5EF4-FFF2-40B4-BE49-F238E27FC236}">
                <a16:creationId xmlns:a16="http://schemas.microsoft.com/office/drawing/2014/main" id="{CF769C15-618A-4EE1-B721-C4E27998A76C}"/>
              </a:ext>
            </a:extLst>
          </xdr:cNvPr>
          <xdr:cNvSpPr>
            <a:spLocks noChangeShapeType="1"/>
          </xdr:cNvSpPr>
        </xdr:nvSpPr>
        <xdr:spPr bwMode="auto">
          <a:xfrm>
            <a:off x="3657" y="5505"/>
            <a:ext cx="1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783">
            <a:extLst>
              <a:ext uri="{FF2B5EF4-FFF2-40B4-BE49-F238E27FC236}">
                <a16:creationId xmlns:a16="http://schemas.microsoft.com/office/drawing/2014/main" id="{9CE1F5A9-ACF9-4E41-96F8-71D7CEDA2DBD}"/>
              </a:ext>
            </a:extLst>
          </xdr:cNvPr>
          <xdr:cNvSpPr>
            <a:spLocks noChangeShapeType="1"/>
          </xdr:cNvSpPr>
        </xdr:nvSpPr>
        <xdr:spPr bwMode="auto">
          <a:xfrm>
            <a:off x="3558" y="5915"/>
            <a:ext cx="1" cy="12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Line 782">
            <a:extLst>
              <a:ext uri="{FF2B5EF4-FFF2-40B4-BE49-F238E27FC236}">
                <a16:creationId xmlns:a16="http://schemas.microsoft.com/office/drawing/2014/main" id="{3296B92E-E796-4AAF-9FE2-74799830CFF2}"/>
              </a:ext>
            </a:extLst>
          </xdr:cNvPr>
          <xdr:cNvSpPr>
            <a:spLocks noChangeShapeType="1"/>
          </xdr:cNvSpPr>
        </xdr:nvSpPr>
        <xdr:spPr bwMode="auto">
          <a:xfrm>
            <a:off x="4510" y="6054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Line 781">
            <a:extLst>
              <a:ext uri="{FF2B5EF4-FFF2-40B4-BE49-F238E27FC236}">
                <a16:creationId xmlns:a16="http://schemas.microsoft.com/office/drawing/2014/main" id="{4B4C1D6B-3AED-495F-851F-5F9DC00AD715}"/>
              </a:ext>
            </a:extLst>
          </xdr:cNvPr>
          <xdr:cNvSpPr>
            <a:spLocks noChangeShapeType="1"/>
          </xdr:cNvSpPr>
        </xdr:nvSpPr>
        <xdr:spPr bwMode="auto">
          <a:xfrm>
            <a:off x="3657" y="5505"/>
            <a:ext cx="8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780">
            <a:extLst>
              <a:ext uri="{FF2B5EF4-FFF2-40B4-BE49-F238E27FC236}">
                <a16:creationId xmlns:a16="http://schemas.microsoft.com/office/drawing/2014/main" id="{0AED6039-C263-4B20-94D5-062BAD4226BF}"/>
              </a:ext>
            </a:extLst>
          </xdr:cNvPr>
          <xdr:cNvSpPr>
            <a:spLocks noChangeShapeType="1"/>
          </xdr:cNvSpPr>
        </xdr:nvSpPr>
        <xdr:spPr bwMode="auto">
          <a:xfrm>
            <a:off x="4510" y="5505"/>
            <a:ext cx="1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779">
            <a:extLst>
              <a:ext uri="{FF2B5EF4-FFF2-40B4-BE49-F238E27FC236}">
                <a16:creationId xmlns:a16="http://schemas.microsoft.com/office/drawing/2014/main" id="{2432E879-9BA2-4576-A89A-95C6A0976B98}"/>
              </a:ext>
            </a:extLst>
          </xdr:cNvPr>
          <xdr:cNvSpPr>
            <a:spLocks noChangeShapeType="1"/>
          </xdr:cNvSpPr>
        </xdr:nvSpPr>
        <xdr:spPr bwMode="auto">
          <a:xfrm flipH="1">
            <a:off x="3380" y="5915"/>
            <a:ext cx="27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Line 778">
            <a:extLst>
              <a:ext uri="{FF2B5EF4-FFF2-40B4-BE49-F238E27FC236}">
                <a16:creationId xmlns:a16="http://schemas.microsoft.com/office/drawing/2014/main" id="{D5ACA214-3A6C-4F67-A400-A93F93B68202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0" y="5558"/>
            <a:ext cx="2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Line 777">
            <a:extLst>
              <a:ext uri="{FF2B5EF4-FFF2-40B4-BE49-F238E27FC236}">
                <a16:creationId xmlns:a16="http://schemas.microsoft.com/office/drawing/2014/main" id="{A013207E-1695-4A94-9A17-6ABFEE3D480B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0" y="5548"/>
            <a:ext cx="2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776">
            <a:extLst>
              <a:ext uri="{FF2B5EF4-FFF2-40B4-BE49-F238E27FC236}">
                <a16:creationId xmlns:a16="http://schemas.microsoft.com/office/drawing/2014/main" id="{C31FE45C-3487-4173-88C4-AAC61B482EF9}"/>
              </a:ext>
            </a:extLst>
          </xdr:cNvPr>
          <xdr:cNvSpPr>
            <a:spLocks noChangeShapeType="1"/>
          </xdr:cNvSpPr>
        </xdr:nvSpPr>
        <xdr:spPr bwMode="auto">
          <a:xfrm>
            <a:off x="3302" y="6284"/>
            <a:ext cx="11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775">
            <a:extLst>
              <a:ext uri="{FF2B5EF4-FFF2-40B4-BE49-F238E27FC236}">
                <a16:creationId xmlns:a16="http://schemas.microsoft.com/office/drawing/2014/main" id="{E78CF433-C6AC-4565-AD38-BBE25CEB9B2A}"/>
              </a:ext>
            </a:extLst>
          </xdr:cNvPr>
          <xdr:cNvSpPr>
            <a:spLocks noChangeShapeType="1"/>
          </xdr:cNvSpPr>
        </xdr:nvSpPr>
        <xdr:spPr bwMode="auto">
          <a:xfrm>
            <a:off x="3390" y="5548"/>
            <a:ext cx="3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Line 774">
            <a:extLst>
              <a:ext uri="{FF2B5EF4-FFF2-40B4-BE49-F238E27FC236}">
                <a16:creationId xmlns:a16="http://schemas.microsoft.com/office/drawing/2014/main" id="{5DB72699-DE98-4607-91DA-FAC19743B09E}"/>
              </a:ext>
            </a:extLst>
          </xdr:cNvPr>
          <xdr:cNvSpPr>
            <a:spLocks noChangeShapeType="1"/>
          </xdr:cNvSpPr>
        </xdr:nvSpPr>
        <xdr:spPr bwMode="auto">
          <a:xfrm>
            <a:off x="13047" y="6278"/>
            <a:ext cx="3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Line 773">
            <a:extLst>
              <a:ext uri="{FF2B5EF4-FFF2-40B4-BE49-F238E27FC236}">
                <a16:creationId xmlns:a16="http://schemas.microsoft.com/office/drawing/2014/main" id="{F6EBE067-21CF-4D3C-834B-57543810981D}"/>
              </a:ext>
            </a:extLst>
          </xdr:cNvPr>
          <xdr:cNvSpPr>
            <a:spLocks noChangeShapeType="1"/>
          </xdr:cNvSpPr>
        </xdr:nvSpPr>
        <xdr:spPr bwMode="auto">
          <a:xfrm>
            <a:off x="13047" y="5066"/>
            <a:ext cx="3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772">
            <a:extLst>
              <a:ext uri="{FF2B5EF4-FFF2-40B4-BE49-F238E27FC236}">
                <a16:creationId xmlns:a16="http://schemas.microsoft.com/office/drawing/2014/main" id="{8697E7EA-DA5C-4973-A296-0708FC91C981}"/>
              </a:ext>
            </a:extLst>
          </xdr:cNvPr>
          <xdr:cNvSpPr>
            <a:spLocks noChangeShapeType="1"/>
          </xdr:cNvSpPr>
        </xdr:nvSpPr>
        <xdr:spPr bwMode="auto">
          <a:xfrm flipV="1">
            <a:off x="13047" y="5066"/>
            <a:ext cx="2" cy="1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771">
            <a:extLst>
              <a:ext uri="{FF2B5EF4-FFF2-40B4-BE49-F238E27FC236}">
                <a16:creationId xmlns:a16="http://schemas.microsoft.com/office/drawing/2014/main" id="{A5B8A5A2-118A-4DFA-92C6-83F8E1A3723D}"/>
              </a:ext>
            </a:extLst>
          </xdr:cNvPr>
          <xdr:cNvSpPr>
            <a:spLocks noChangeShapeType="1"/>
          </xdr:cNvSpPr>
        </xdr:nvSpPr>
        <xdr:spPr bwMode="auto">
          <a:xfrm flipV="1">
            <a:off x="13414" y="3407"/>
            <a:ext cx="1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Line 770">
            <a:extLst>
              <a:ext uri="{FF2B5EF4-FFF2-40B4-BE49-F238E27FC236}">
                <a16:creationId xmlns:a16="http://schemas.microsoft.com/office/drawing/2014/main" id="{8A6B7FDD-DFAF-4A41-86BF-B5ECC55DFEFB}"/>
              </a:ext>
            </a:extLst>
          </xdr:cNvPr>
          <xdr:cNvSpPr>
            <a:spLocks noChangeShapeType="1"/>
          </xdr:cNvSpPr>
        </xdr:nvSpPr>
        <xdr:spPr bwMode="auto">
          <a:xfrm flipV="1">
            <a:off x="6788" y="5066"/>
            <a:ext cx="1" cy="1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Line 769">
            <a:extLst>
              <a:ext uri="{FF2B5EF4-FFF2-40B4-BE49-F238E27FC236}">
                <a16:creationId xmlns:a16="http://schemas.microsoft.com/office/drawing/2014/main" id="{56A44228-FB89-48A5-8B28-70C090E8D499}"/>
              </a:ext>
            </a:extLst>
          </xdr:cNvPr>
          <xdr:cNvSpPr>
            <a:spLocks noChangeShapeType="1"/>
          </xdr:cNvSpPr>
        </xdr:nvSpPr>
        <xdr:spPr bwMode="auto">
          <a:xfrm>
            <a:off x="6421" y="6278"/>
            <a:ext cx="3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768">
            <a:extLst>
              <a:ext uri="{FF2B5EF4-FFF2-40B4-BE49-F238E27FC236}">
                <a16:creationId xmlns:a16="http://schemas.microsoft.com/office/drawing/2014/main" id="{E28EC0CA-F776-4DC9-8C31-4F93B1FCDE0E}"/>
              </a:ext>
            </a:extLst>
          </xdr:cNvPr>
          <xdr:cNvSpPr>
            <a:spLocks noChangeShapeType="1"/>
          </xdr:cNvSpPr>
        </xdr:nvSpPr>
        <xdr:spPr bwMode="auto">
          <a:xfrm>
            <a:off x="6421" y="5066"/>
            <a:ext cx="3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767">
            <a:extLst>
              <a:ext uri="{FF2B5EF4-FFF2-40B4-BE49-F238E27FC236}">
                <a16:creationId xmlns:a16="http://schemas.microsoft.com/office/drawing/2014/main" id="{C49965D5-B272-4EF6-B6CF-1859B37B9332}"/>
              </a:ext>
            </a:extLst>
          </xdr:cNvPr>
          <xdr:cNvSpPr>
            <a:spLocks noChangeShapeType="1"/>
          </xdr:cNvSpPr>
        </xdr:nvSpPr>
        <xdr:spPr bwMode="auto">
          <a:xfrm flipV="1">
            <a:off x="7519" y="4273"/>
            <a:ext cx="2" cy="27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" name="Line 766">
            <a:extLst>
              <a:ext uri="{FF2B5EF4-FFF2-40B4-BE49-F238E27FC236}">
                <a16:creationId xmlns:a16="http://schemas.microsoft.com/office/drawing/2014/main" id="{76671266-E6EE-4F80-8333-14945F8C50A9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16" y="4273"/>
            <a:ext cx="1" cy="27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Line 765">
            <a:extLst>
              <a:ext uri="{FF2B5EF4-FFF2-40B4-BE49-F238E27FC236}">
                <a16:creationId xmlns:a16="http://schemas.microsoft.com/office/drawing/2014/main" id="{01D9F73A-D170-47C0-9D54-9053D4F2B8E7}"/>
              </a:ext>
            </a:extLst>
          </xdr:cNvPr>
          <xdr:cNvSpPr>
            <a:spLocks noChangeShapeType="1"/>
          </xdr:cNvSpPr>
        </xdr:nvSpPr>
        <xdr:spPr bwMode="auto">
          <a:xfrm>
            <a:off x="6421" y="7072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764">
            <a:extLst>
              <a:ext uri="{FF2B5EF4-FFF2-40B4-BE49-F238E27FC236}">
                <a16:creationId xmlns:a16="http://schemas.microsoft.com/office/drawing/2014/main" id="{9C411700-50BB-4A1E-9852-4ADC6A10817C}"/>
              </a:ext>
            </a:extLst>
          </xdr:cNvPr>
          <xdr:cNvSpPr>
            <a:spLocks noChangeShapeType="1"/>
          </xdr:cNvSpPr>
        </xdr:nvSpPr>
        <xdr:spPr bwMode="auto">
          <a:xfrm>
            <a:off x="6421" y="4273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763">
            <a:extLst>
              <a:ext uri="{FF2B5EF4-FFF2-40B4-BE49-F238E27FC236}">
                <a16:creationId xmlns:a16="http://schemas.microsoft.com/office/drawing/2014/main" id="{62216B55-06B8-467D-9AC0-D9A5025079E7}"/>
              </a:ext>
            </a:extLst>
          </xdr:cNvPr>
          <xdr:cNvSpPr>
            <a:spLocks noChangeShapeType="1"/>
          </xdr:cNvSpPr>
        </xdr:nvSpPr>
        <xdr:spPr bwMode="auto">
          <a:xfrm flipV="1">
            <a:off x="6421" y="3407"/>
            <a:ext cx="2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Line 762">
            <a:extLst>
              <a:ext uri="{FF2B5EF4-FFF2-40B4-BE49-F238E27FC236}">
                <a16:creationId xmlns:a16="http://schemas.microsoft.com/office/drawing/2014/main" id="{24C7B048-D7FE-4046-B2BD-8294AEC9EEAA}"/>
              </a:ext>
            </a:extLst>
          </xdr:cNvPr>
          <xdr:cNvSpPr>
            <a:spLocks noChangeShapeType="1"/>
          </xdr:cNvSpPr>
        </xdr:nvSpPr>
        <xdr:spPr bwMode="auto">
          <a:xfrm flipV="1">
            <a:off x="9917" y="3407"/>
            <a:ext cx="2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Line 761">
            <a:extLst>
              <a:ext uri="{FF2B5EF4-FFF2-40B4-BE49-F238E27FC236}">
                <a16:creationId xmlns:a16="http://schemas.microsoft.com/office/drawing/2014/main" id="{60EE1E29-8DC2-4165-BE27-884980648C6B}"/>
              </a:ext>
            </a:extLst>
          </xdr:cNvPr>
          <xdr:cNvSpPr>
            <a:spLocks noChangeShapeType="1"/>
          </xdr:cNvSpPr>
        </xdr:nvSpPr>
        <xdr:spPr bwMode="auto">
          <a:xfrm>
            <a:off x="12316" y="7072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760">
            <a:extLst>
              <a:ext uri="{FF2B5EF4-FFF2-40B4-BE49-F238E27FC236}">
                <a16:creationId xmlns:a16="http://schemas.microsoft.com/office/drawing/2014/main" id="{5CDED8E8-E67D-47E9-9C33-12696C373929}"/>
              </a:ext>
            </a:extLst>
          </xdr:cNvPr>
          <xdr:cNvSpPr>
            <a:spLocks noChangeShapeType="1"/>
          </xdr:cNvSpPr>
        </xdr:nvSpPr>
        <xdr:spPr bwMode="auto">
          <a:xfrm>
            <a:off x="12316" y="4273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759">
            <a:extLst>
              <a:ext uri="{FF2B5EF4-FFF2-40B4-BE49-F238E27FC236}">
                <a16:creationId xmlns:a16="http://schemas.microsoft.com/office/drawing/2014/main" id="{B21550D7-CBAC-4630-9C8A-1C7261CCEE82}"/>
              </a:ext>
            </a:extLst>
          </xdr:cNvPr>
          <xdr:cNvSpPr>
            <a:spLocks noChangeShapeType="1"/>
          </xdr:cNvSpPr>
        </xdr:nvSpPr>
        <xdr:spPr bwMode="auto">
          <a:xfrm>
            <a:off x="6421" y="7938"/>
            <a:ext cx="69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" name="Line 758">
            <a:extLst>
              <a:ext uri="{FF2B5EF4-FFF2-40B4-BE49-F238E27FC236}">
                <a16:creationId xmlns:a16="http://schemas.microsoft.com/office/drawing/2014/main" id="{DF5EACA4-8E4D-4E87-9EA6-CB9319747E83}"/>
              </a:ext>
            </a:extLst>
          </xdr:cNvPr>
          <xdr:cNvSpPr>
            <a:spLocks noChangeShapeType="1"/>
          </xdr:cNvSpPr>
        </xdr:nvSpPr>
        <xdr:spPr bwMode="auto">
          <a:xfrm>
            <a:off x="6421" y="3407"/>
            <a:ext cx="69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757">
            <a:extLst>
              <a:ext uri="{FF2B5EF4-FFF2-40B4-BE49-F238E27FC236}">
                <a16:creationId xmlns:a16="http://schemas.microsoft.com/office/drawing/2014/main" id="{1F4E5626-2E5D-4D83-A794-9A65EDA1E637}"/>
              </a:ext>
            </a:extLst>
          </xdr:cNvPr>
          <xdr:cNvSpPr>
            <a:spLocks noChangeShapeType="1"/>
          </xdr:cNvSpPr>
        </xdr:nvSpPr>
        <xdr:spPr bwMode="auto">
          <a:xfrm>
            <a:off x="14185" y="2148"/>
            <a:ext cx="14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756">
            <a:extLst>
              <a:ext uri="{FF2B5EF4-FFF2-40B4-BE49-F238E27FC236}">
                <a16:creationId xmlns:a16="http://schemas.microsoft.com/office/drawing/2014/main" id="{E0860A7E-588F-4CAD-AF4F-05A9AE00989B}"/>
              </a:ext>
            </a:extLst>
          </xdr:cNvPr>
          <xdr:cNvSpPr>
            <a:spLocks noChangeShapeType="1"/>
          </xdr:cNvSpPr>
        </xdr:nvSpPr>
        <xdr:spPr bwMode="auto">
          <a:xfrm>
            <a:off x="14008" y="2122"/>
            <a:ext cx="110" cy="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755">
            <a:extLst>
              <a:ext uri="{FF2B5EF4-FFF2-40B4-BE49-F238E27FC236}">
                <a16:creationId xmlns:a16="http://schemas.microsoft.com/office/drawing/2014/main" id="{FC503FF0-C36A-4038-A406-CC8D055463FF}"/>
              </a:ext>
            </a:extLst>
          </xdr:cNvPr>
          <xdr:cNvSpPr>
            <a:spLocks noChangeShapeType="1"/>
          </xdr:cNvSpPr>
        </xdr:nvSpPr>
        <xdr:spPr bwMode="auto">
          <a:xfrm>
            <a:off x="13839" y="2097"/>
            <a:ext cx="110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Line 754">
            <a:extLst>
              <a:ext uri="{FF2B5EF4-FFF2-40B4-BE49-F238E27FC236}">
                <a16:creationId xmlns:a16="http://schemas.microsoft.com/office/drawing/2014/main" id="{7A63FBA1-1F74-4D6B-86EB-4D5787B33C13}"/>
              </a:ext>
            </a:extLst>
          </xdr:cNvPr>
          <xdr:cNvSpPr>
            <a:spLocks noChangeShapeType="1"/>
          </xdr:cNvSpPr>
        </xdr:nvSpPr>
        <xdr:spPr bwMode="auto">
          <a:xfrm flipV="1">
            <a:off x="13830" y="2064"/>
            <a:ext cx="2" cy="1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Line 753">
            <a:extLst>
              <a:ext uri="{FF2B5EF4-FFF2-40B4-BE49-F238E27FC236}">
                <a16:creationId xmlns:a16="http://schemas.microsoft.com/office/drawing/2014/main" id="{7D5D073F-2E6D-4196-AA12-619D20126AF8}"/>
              </a:ext>
            </a:extLst>
          </xdr:cNvPr>
          <xdr:cNvSpPr>
            <a:spLocks noChangeShapeType="1"/>
          </xdr:cNvSpPr>
        </xdr:nvSpPr>
        <xdr:spPr bwMode="auto">
          <a:xfrm>
            <a:off x="13770" y="2012"/>
            <a:ext cx="915" cy="13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752">
            <a:extLst>
              <a:ext uri="{FF2B5EF4-FFF2-40B4-BE49-F238E27FC236}">
                <a16:creationId xmlns:a16="http://schemas.microsoft.com/office/drawing/2014/main" id="{5D7BD32F-28F3-446D-BE50-B0D9282F432E}"/>
              </a:ext>
            </a:extLst>
          </xdr:cNvPr>
          <xdr:cNvSpPr>
            <a:spLocks noChangeShapeType="1"/>
          </xdr:cNvSpPr>
        </xdr:nvSpPr>
        <xdr:spPr bwMode="auto">
          <a:xfrm>
            <a:off x="13856" y="1776"/>
            <a:ext cx="829" cy="2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751">
            <a:extLst>
              <a:ext uri="{FF2B5EF4-FFF2-40B4-BE49-F238E27FC236}">
                <a16:creationId xmlns:a16="http://schemas.microsoft.com/office/drawing/2014/main" id="{30256C44-E7E6-4E5A-8F59-6987145B84CA}"/>
              </a:ext>
            </a:extLst>
          </xdr:cNvPr>
          <xdr:cNvSpPr>
            <a:spLocks noChangeShapeType="1"/>
          </xdr:cNvSpPr>
        </xdr:nvSpPr>
        <xdr:spPr bwMode="auto">
          <a:xfrm>
            <a:off x="13763" y="1776"/>
            <a:ext cx="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Line 750">
            <a:extLst>
              <a:ext uri="{FF2B5EF4-FFF2-40B4-BE49-F238E27FC236}">
                <a16:creationId xmlns:a16="http://schemas.microsoft.com/office/drawing/2014/main" id="{EE998570-7530-4D58-9E96-A7D95F1E0E14}"/>
              </a:ext>
            </a:extLst>
          </xdr:cNvPr>
          <xdr:cNvSpPr>
            <a:spLocks noChangeShapeType="1"/>
          </xdr:cNvSpPr>
        </xdr:nvSpPr>
        <xdr:spPr bwMode="auto">
          <a:xfrm>
            <a:off x="13653" y="1776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Line 749">
            <a:extLst>
              <a:ext uri="{FF2B5EF4-FFF2-40B4-BE49-F238E27FC236}">
                <a16:creationId xmlns:a16="http://schemas.microsoft.com/office/drawing/2014/main" id="{60FBC9BD-4AA4-441B-9FB3-6C96834C46B9}"/>
              </a:ext>
            </a:extLst>
          </xdr:cNvPr>
          <xdr:cNvSpPr>
            <a:spLocks noChangeShapeType="1"/>
          </xdr:cNvSpPr>
        </xdr:nvSpPr>
        <xdr:spPr bwMode="auto">
          <a:xfrm>
            <a:off x="13653" y="2004"/>
            <a:ext cx="76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748">
            <a:extLst>
              <a:ext uri="{FF2B5EF4-FFF2-40B4-BE49-F238E27FC236}">
                <a16:creationId xmlns:a16="http://schemas.microsoft.com/office/drawing/2014/main" id="{0D3D58FA-2AD5-4088-8FC7-F1EF05F80362}"/>
              </a:ext>
            </a:extLst>
          </xdr:cNvPr>
          <xdr:cNvSpPr>
            <a:spLocks noChangeShapeType="1"/>
          </xdr:cNvSpPr>
        </xdr:nvSpPr>
        <xdr:spPr bwMode="auto">
          <a:xfrm>
            <a:off x="12495" y="1767"/>
            <a:ext cx="1106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747">
            <a:extLst>
              <a:ext uri="{FF2B5EF4-FFF2-40B4-BE49-F238E27FC236}">
                <a16:creationId xmlns:a16="http://schemas.microsoft.com/office/drawing/2014/main" id="{2D1570BB-BBB1-452A-ABEA-E9943EB14630}"/>
              </a:ext>
            </a:extLst>
          </xdr:cNvPr>
          <xdr:cNvSpPr>
            <a:spLocks noChangeShapeType="1"/>
          </xdr:cNvSpPr>
        </xdr:nvSpPr>
        <xdr:spPr bwMode="auto">
          <a:xfrm>
            <a:off x="12358" y="1767"/>
            <a:ext cx="11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Line 746">
            <a:extLst>
              <a:ext uri="{FF2B5EF4-FFF2-40B4-BE49-F238E27FC236}">
                <a16:creationId xmlns:a16="http://schemas.microsoft.com/office/drawing/2014/main" id="{4369AEC7-6195-44C3-B70F-CD4CB2C39089}"/>
              </a:ext>
            </a:extLst>
          </xdr:cNvPr>
          <xdr:cNvSpPr>
            <a:spLocks noChangeShapeType="1"/>
          </xdr:cNvSpPr>
        </xdr:nvSpPr>
        <xdr:spPr bwMode="auto">
          <a:xfrm>
            <a:off x="11885" y="1767"/>
            <a:ext cx="43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Line 745">
            <a:extLst>
              <a:ext uri="{FF2B5EF4-FFF2-40B4-BE49-F238E27FC236}">
                <a16:creationId xmlns:a16="http://schemas.microsoft.com/office/drawing/2014/main" id="{FA5C143D-A648-40D4-B340-E35FB536EFE5}"/>
              </a:ext>
            </a:extLst>
          </xdr:cNvPr>
          <xdr:cNvSpPr>
            <a:spLocks noChangeShapeType="1"/>
          </xdr:cNvSpPr>
        </xdr:nvSpPr>
        <xdr:spPr bwMode="auto">
          <a:xfrm>
            <a:off x="13830" y="2183"/>
            <a:ext cx="855" cy="1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744">
            <a:extLst>
              <a:ext uri="{FF2B5EF4-FFF2-40B4-BE49-F238E27FC236}">
                <a16:creationId xmlns:a16="http://schemas.microsoft.com/office/drawing/2014/main" id="{1D6FAEF4-2F1A-4F78-B869-68DBDA5DC6DA}"/>
              </a:ext>
            </a:extLst>
          </xdr:cNvPr>
          <xdr:cNvSpPr>
            <a:spLocks noChangeShapeType="1"/>
          </xdr:cNvSpPr>
        </xdr:nvSpPr>
        <xdr:spPr bwMode="auto">
          <a:xfrm>
            <a:off x="13136" y="2157"/>
            <a:ext cx="69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743">
            <a:extLst>
              <a:ext uri="{FF2B5EF4-FFF2-40B4-BE49-F238E27FC236}">
                <a16:creationId xmlns:a16="http://schemas.microsoft.com/office/drawing/2014/main" id="{0F697E0F-10CA-4C53-9986-A3632EEDDF18}"/>
              </a:ext>
            </a:extLst>
          </xdr:cNvPr>
          <xdr:cNvSpPr>
            <a:spLocks noChangeShapeType="1"/>
          </xdr:cNvSpPr>
        </xdr:nvSpPr>
        <xdr:spPr bwMode="auto">
          <a:xfrm>
            <a:off x="11056" y="2157"/>
            <a:ext cx="208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Line 742">
            <a:extLst>
              <a:ext uri="{FF2B5EF4-FFF2-40B4-BE49-F238E27FC236}">
                <a16:creationId xmlns:a16="http://schemas.microsoft.com/office/drawing/2014/main" id="{2EFE2B54-F23B-47B9-B0F6-61911CD99E71}"/>
              </a:ext>
            </a:extLst>
          </xdr:cNvPr>
          <xdr:cNvSpPr>
            <a:spLocks noChangeShapeType="1"/>
          </xdr:cNvSpPr>
        </xdr:nvSpPr>
        <xdr:spPr bwMode="auto">
          <a:xfrm>
            <a:off x="10971" y="2157"/>
            <a:ext cx="5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741">
            <a:extLst>
              <a:ext uri="{FF2B5EF4-FFF2-40B4-BE49-F238E27FC236}">
                <a16:creationId xmlns:a16="http://schemas.microsoft.com/office/drawing/2014/main" id="{43AF4243-DD85-4F35-A1E5-CE62A55CBC13}"/>
              </a:ext>
            </a:extLst>
          </xdr:cNvPr>
          <xdr:cNvSpPr>
            <a:spLocks noChangeShapeType="1"/>
          </xdr:cNvSpPr>
        </xdr:nvSpPr>
        <xdr:spPr bwMode="auto">
          <a:xfrm>
            <a:off x="10776" y="1995"/>
            <a:ext cx="2842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740">
            <a:extLst>
              <a:ext uri="{FF2B5EF4-FFF2-40B4-BE49-F238E27FC236}">
                <a16:creationId xmlns:a16="http://schemas.microsoft.com/office/drawing/2014/main" id="{13F2EC99-8D39-4389-8B85-BA3E088FAFF4}"/>
              </a:ext>
            </a:extLst>
          </xdr:cNvPr>
          <xdr:cNvSpPr>
            <a:spLocks noChangeShapeType="1"/>
          </xdr:cNvSpPr>
        </xdr:nvSpPr>
        <xdr:spPr bwMode="auto">
          <a:xfrm>
            <a:off x="10659" y="1759"/>
            <a:ext cx="119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739">
            <a:extLst>
              <a:ext uri="{FF2B5EF4-FFF2-40B4-BE49-F238E27FC236}">
                <a16:creationId xmlns:a16="http://schemas.microsoft.com/office/drawing/2014/main" id="{1925CBFD-DD3B-408F-8938-39709F61E82F}"/>
              </a:ext>
            </a:extLst>
          </xdr:cNvPr>
          <xdr:cNvSpPr>
            <a:spLocks noChangeShapeType="1"/>
          </xdr:cNvSpPr>
        </xdr:nvSpPr>
        <xdr:spPr bwMode="auto">
          <a:xfrm>
            <a:off x="10489" y="1759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" name="Line 738">
            <a:extLst>
              <a:ext uri="{FF2B5EF4-FFF2-40B4-BE49-F238E27FC236}">
                <a16:creationId xmlns:a16="http://schemas.microsoft.com/office/drawing/2014/main" id="{5EAB4F3F-5B9D-4A78-82EE-A030DA0B6927}"/>
              </a:ext>
            </a:extLst>
          </xdr:cNvPr>
          <xdr:cNvSpPr>
            <a:spLocks noChangeShapeType="1"/>
          </xdr:cNvSpPr>
        </xdr:nvSpPr>
        <xdr:spPr bwMode="auto">
          <a:xfrm>
            <a:off x="10244" y="1995"/>
            <a:ext cx="49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Line 737">
            <a:extLst>
              <a:ext uri="{FF2B5EF4-FFF2-40B4-BE49-F238E27FC236}">
                <a16:creationId xmlns:a16="http://schemas.microsoft.com/office/drawing/2014/main" id="{E18022B8-B176-4480-8A0B-45DD48555FE4}"/>
              </a:ext>
            </a:extLst>
          </xdr:cNvPr>
          <xdr:cNvSpPr>
            <a:spLocks noChangeShapeType="1"/>
          </xdr:cNvSpPr>
        </xdr:nvSpPr>
        <xdr:spPr bwMode="auto">
          <a:xfrm>
            <a:off x="10023" y="1759"/>
            <a:ext cx="43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736">
            <a:extLst>
              <a:ext uri="{FF2B5EF4-FFF2-40B4-BE49-F238E27FC236}">
                <a16:creationId xmlns:a16="http://schemas.microsoft.com/office/drawing/2014/main" id="{CA4895E4-58C9-4ED4-A7B4-A8164B9E84C7}"/>
              </a:ext>
            </a:extLst>
          </xdr:cNvPr>
          <xdr:cNvSpPr>
            <a:spLocks noChangeShapeType="1"/>
          </xdr:cNvSpPr>
        </xdr:nvSpPr>
        <xdr:spPr bwMode="auto">
          <a:xfrm>
            <a:off x="9897" y="1759"/>
            <a:ext cx="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735">
            <a:extLst>
              <a:ext uri="{FF2B5EF4-FFF2-40B4-BE49-F238E27FC236}">
                <a16:creationId xmlns:a16="http://schemas.microsoft.com/office/drawing/2014/main" id="{5E53117B-4B5E-486C-981F-FFDD34AEDDAF}"/>
              </a:ext>
            </a:extLst>
          </xdr:cNvPr>
          <xdr:cNvSpPr>
            <a:spLocks noChangeShapeType="1"/>
          </xdr:cNvSpPr>
        </xdr:nvSpPr>
        <xdr:spPr bwMode="auto">
          <a:xfrm>
            <a:off x="9813" y="1759"/>
            <a:ext cx="4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Line 734">
            <a:extLst>
              <a:ext uri="{FF2B5EF4-FFF2-40B4-BE49-F238E27FC236}">
                <a16:creationId xmlns:a16="http://schemas.microsoft.com/office/drawing/2014/main" id="{3AC70595-1A23-4968-9D58-7286CCC223D0}"/>
              </a:ext>
            </a:extLst>
          </xdr:cNvPr>
          <xdr:cNvSpPr>
            <a:spLocks noChangeShapeType="1"/>
          </xdr:cNvSpPr>
        </xdr:nvSpPr>
        <xdr:spPr bwMode="auto">
          <a:xfrm>
            <a:off x="9694" y="1988"/>
            <a:ext cx="51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Line 733">
            <a:extLst>
              <a:ext uri="{FF2B5EF4-FFF2-40B4-BE49-F238E27FC236}">
                <a16:creationId xmlns:a16="http://schemas.microsoft.com/office/drawing/2014/main" id="{111AB0C3-517A-45C6-9B04-08A26E786619}"/>
              </a:ext>
            </a:extLst>
          </xdr:cNvPr>
          <xdr:cNvSpPr>
            <a:spLocks noChangeShapeType="1"/>
          </xdr:cNvSpPr>
        </xdr:nvSpPr>
        <xdr:spPr bwMode="auto">
          <a:xfrm>
            <a:off x="8891" y="1995"/>
            <a:ext cx="762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732">
            <a:extLst>
              <a:ext uri="{FF2B5EF4-FFF2-40B4-BE49-F238E27FC236}">
                <a16:creationId xmlns:a16="http://schemas.microsoft.com/office/drawing/2014/main" id="{888FD993-85D0-4976-B5C3-93136002001D}"/>
              </a:ext>
            </a:extLst>
          </xdr:cNvPr>
          <xdr:cNvSpPr>
            <a:spLocks noChangeShapeType="1"/>
          </xdr:cNvSpPr>
        </xdr:nvSpPr>
        <xdr:spPr bwMode="auto">
          <a:xfrm>
            <a:off x="8333" y="2131"/>
            <a:ext cx="2579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731">
            <a:extLst>
              <a:ext uri="{FF2B5EF4-FFF2-40B4-BE49-F238E27FC236}">
                <a16:creationId xmlns:a16="http://schemas.microsoft.com/office/drawing/2014/main" id="{5B87EBA4-BD9B-46AD-8555-9C098C1F2E7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869" y="2183"/>
            <a:ext cx="35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Line 730">
            <a:extLst>
              <a:ext uri="{FF2B5EF4-FFF2-40B4-BE49-F238E27FC236}">
                <a16:creationId xmlns:a16="http://schemas.microsoft.com/office/drawing/2014/main" id="{49D08119-6B14-46F3-8392-5938070CDC1B}"/>
              </a:ext>
            </a:extLst>
          </xdr:cNvPr>
          <xdr:cNvSpPr>
            <a:spLocks noChangeShapeType="1"/>
          </xdr:cNvSpPr>
        </xdr:nvSpPr>
        <xdr:spPr bwMode="auto">
          <a:xfrm flipH="1">
            <a:off x="6904" y="1988"/>
            <a:ext cx="1149" cy="20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729">
            <a:extLst>
              <a:ext uri="{FF2B5EF4-FFF2-40B4-BE49-F238E27FC236}">
                <a16:creationId xmlns:a16="http://schemas.microsoft.com/office/drawing/2014/main" id="{AA67FD4F-4DF8-4001-97A6-B6660E111EF9}"/>
              </a:ext>
            </a:extLst>
          </xdr:cNvPr>
          <xdr:cNvSpPr>
            <a:spLocks noChangeShapeType="1"/>
          </xdr:cNvSpPr>
        </xdr:nvSpPr>
        <xdr:spPr bwMode="auto">
          <a:xfrm flipH="1">
            <a:off x="8053" y="1988"/>
            <a:ext cx="78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728">
            <a:extLst>
              <a:ext uri="{FF2B5EF4-FFF2-40B4-BE49-F238E27FC236}">
                <a16:creationId xmlns:a16="http://schemas.microsoft.com/office/drawing/2014/main" id="{CFD4A5BE-E528-4E47-A8D2-4A9683F8D95E}"/>
              </a:ext>
            </a:extLst>
          </xdr:cNvPr>
          <xdr:cNvSpPr>
            <a:spLocks noChangeShapeType="1"/>
          </xdr:cNvSpPr>
        </xdr:nvSpPr>
        <xdr:spPr bwMode="auto">
          <a:xfrm flipV="1">
            <a:off x="8045" y="1988"/>
            <a:ext cx="8" cy="14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727">
            <a:extLst>
              <a:ext uri="{FF2B5EF4-FFF2-40B4-BE49-F238E27FC236}">
                <a16:creationId xmlns:a16="http://schemas.microsoft.com/office/drawing/2014/main" id="{DAC5DBB9-2A0F-4F6C-80E1-E01C5FB348D6}"/>
              </a:ext>
            </a:extLst>
          </xdr:cNvPr>
          <xdr:cNvSpPr>
            <a:spLocks noChangeShapeType="1"/>
          </xdr:cNvSpPr>
        </xdr:nvSpPr>
        <xdr:spPr bwMode="auto">
          <a:xfrm flipV="1">
            <a:off x="7952" y="2064"/>
            <a:ext cx="93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Line 726">
            <a:extLst>
              <a:ext uri="{FF2B5EF4-FFF2-40B4-BE49-F238E27FC236}">
                <a16:creationId xmlns:a16="http://schemas.microsoft.com/office/drawing/2014/main" id="{7102D9A7-6A66-4962-A3C0-14E00752C360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7" y="2081"/>
            <a:ext cx="67" cy="1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Line 725">
            <a:extLst>
              <a:ext uri="{FF2B5EF4-FFF2-40B4-BE49-F238E27FC236}">
                <a16:creationId xmlns:a16="http://schemas.microsoft.com/office/drawing/2014/main" id="{3A20B363-0A84-4055-A349-1D016959E2F5}"/>
              </a:ext>
            </a:extLst>
          </xdr:cNvPr>
          <xdr:cNvSpPr>
            <a:spLocks noChangeShapeType="1"/>
          </xdr:cNvSpPr>
        </xdr:nvSpPr>
        <xdr:spPr bwMode="auto">
          <a:xfrm flipV="1">
            <a:off x="7648" y="2105"/>
            <a:ext cx="7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724">
            <a:extLst>
              <a:ext uri="{FF2B5EF4-FFF2-40B4-BE49-F238E27FC236}">
                <a16:creationId xmlns:a16="http://schemas.microsoft.com/office/drawing/2014/main" id="{111A1599-D990-432D-A842-1D0A734C9B0D}"/>
              </a:ext>
            </a:extLst>
          </xdr:cNvPr>
          <xdr:cNvSpPr>
            <a:spLocks noChangeShapeType="1"/>
          </xdr:cNvSpPr>
        </xdr:nvSpPr>
        <xdr:spPr bwMode="auto">
          <a:xfrm flipV="1">
            <a:off x="7562" y="2131"/>
            <a:ext cx="17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723">
            <a:extLst>
              <a:ext uri="{FF2B5EF4-FFF2-40B4-BE49-F238E27FC236}">
                <a16:creationId xmlns:a16="http://schemas.microsoft.com/office/drawing/2014/main" id="{2EC3C019-DF6F-4979-82EE-9671EB84ED47}"/>
              </a:ext>
            </a:extLst>
          </xdr:cNvPr>
          <xdr:cNvSpPr>
            <a:spLocks noChangeShapeType="1"/>
          </xdr:cNvSpPr>
        </xdr:nvSpPr>
        <xdr:spPr bwMode="auto">
          <a:xfrm>
            <a:off x="7495" y="2148"/>
            <a:ext cx="1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Line 722">
            <a:extLst>
              <a:ext uri="{FF2B5EF4-FFF2-40B4-BE49-F238E27FC236}">
                <a16:creationId xmlns:a16="http://schemas.microsoft.com/office/drawing/2014/main" id="{8A0DFFFE-1ACC-4815-8C4B-0A8CD4744F54}"/>
              </a:ext>
            </a:extLst>
          </xdr:cNvPr>
          <xdr:cNvSpPr>
            <a:spLocks noChangeShapeType="1"/>
          </xdr:cNvSpPr>
        </xdr:nvSpPr>
        <xdr:spPr bwMode="auto">
          <a:xfrm flipV="1">
            <a:off x="7335" y="2165"/>
            <a:ext cx="84" cy="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721">
            <a:extLst>
              <a:ext uri="{FF2B5EF4-FFF2-40B4-BE49-F238E27FC236}">
                <a16:creationId xmlns:a16="http://schemas.microsoft.com/office/drawing/2014/main" id="{E9AACA1D-A5B6-4663-BC5C-634C335DD589}"/>
              </a:ext>
            </a:extLst>
          </xdr:cNvPr>
          <xdr:cNvSpPr>
            <a:spLocks noChangeShapeType="1"/>
          </xdr:cNvSpPr>
        </xdr:nvSpPr>
        <xdr:spPr bwMode="auto">
          <a:xfrm flipV="1">
            <a:off x="7157" y="2198"/>
            <a:ext cx="7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720">
            <a:extLst>
              <a:ext uri="{FF2B5EF4-FFF2-40B4-BE49-F238E27FC236}">
                <a16:creationId xmlns:a16="http://schemas.microsoft.com/office/drawing/2014/main" id="{D781447C-620D-488D-A20A-9A574FBFAF1D}"/>
              </a:ext>
            </a:extLst>
          </xdr:cNvPr>
          <xdr:cNvSpPr>
            <a:spLocks noChangeShapeType="1"/>
          </xdr:cNvSpPr>
        </xdr:nvSpPr>
        <xdr:spPr bwMode="auto">
          <a:xfrm flipV="1">
            <a:off x="6997" y="2233"/>
            <a:ext cx="93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719">
            <a:extLst>
              <a:ext uri="{FF2B5EF4-FFF2-40B4-BE49-F238E27FC236}">
                <a16:creationId xmlns:a16="http://schemas.microsoft.com/office/drawing/2014/main" id="{D427F7A1-A0E5-4327-AAFC-CA2B5F1B1C32}"/>
              </a:ext>
            </a:extLst>
          </xdr:cNvPr>
          <xdr:cNvSpPr>
            <a:spLocks noChangeShapeType="1"/>
          </xdr:cNvSpPr>
        </xdr:nvSpPr>
        <xdr:spPr bwMode="auto">
          <a:xfrm flipV="1">
            <a:off x="6811" y="2258"/>
            <a:ext cx="101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Line 718">
            <a:extLst>
              <a:ext uri="{FF2B5EF4-FFF2-40B4-BE49-F238E27FC236}">
                <a16:creationId xmlns:a16="http://schemas.microsoft.com/office/drawing/2014/main" id="{1275E853-D8D8-44CF-9710-25C6D6340737}"/>
              </a:ext>
            </a:extLst>
          </xdr:cNvPr>
          <xdr:cNvSpPr>
            <a:spLocks noChangeShapeType="1"/>
          </xdr:cNvSpPr>
        </xdr:nvSpPr>
        <xdr:spPr bwMode="auto">
          <a:xfrm>
            <a:off x="6709" y="2291"/>
            <a:ext cx="10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" name="Line 717">
            <a:extLst>
              <a:ext uri="{FF2B5EF4-FFF2-40B4-BE49-F238E27FC236}">
                <a16:creationId xmlns:a16="http://schemas.microsoft.com/office/drawing/2014/main" id="{9E15994D-416B-4905-B3FA-754D7161CE00}"/>
              </a:ext>
            </a:extLst>
          </xdr:cNvPr>
          <xdr:cNvSpPr>
            <a:spLocks noChangeShapeType="1"/>
          </xdr:cNvSpPr>
        </xdr:nvSpPr>
        <xdr:spPr bwMode="auto">
          <a:xfrm>
            <a:off x="8045" y="2131"/>
            <a:ext cx="23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716">
            <a:extLst>
              <a:ext uri="{FF2B5EF4-FFF2-40B4-BE49-F238E27FC236}">
                <a16:creationId xmlns:a16="http://schemas.microsoft.com/office/drawing/2014/main" id="{D76B6F37-859F-4758-A04C-8278D3582560}"/>
              </a:ext>
            </a:extLst>
          </xdr:cNvPr>
          <xdr:cNvSpPr>
            <a:spLocks noChangeShapeType="1"/>
          </xdr:cNvSpPr>
        </xdr:nvSpPr>
        <xdr:spPr bwMode="auto">
          <a:xfrm flipV="1">
            <a:off x="8019" y="2131"/>
            <a:ext cx="2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715">
            <a:extLst>
              <a:ext uri="{FF2B5EF4-FFF2-40B4-BE49-F238E27FC236}">
                <a16:creationId xmlns:a16="http://schemas.microsoft.com/office/drawing/2014/main" id="{15CF0251-8E0E-4E48-A2AC-2286570E434F}"/>
              </a:ext>
            </a:extLst>
          </xdr:cNvPr>
          <xdr:cNvSpPr>
            <a:spLocks noChangeShapeType="1"/>
          </xdr:cNvSpPr>
        </xdr:nvSpPr>
        <xdr:spPr bwMode="auto">
          <a:xfrm flipV="1">
            <a:off x="6709" y="2148"/>
            <a:ext cx="1310" cy="2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714">
            <a:extLst>
              <a:ext uri="{FF2B5EF4-FFF2-40B4-BE49-F238E27FC236}">
                <a16:creationId xmlns:a16="http://schemas.microsoft.com/office/drawing/2014/main" id="{7FA15A57-736C-4E4E-8FAA-3407EC744B85}"/>
              </a:ext>
            </a:extLst>
          </xdr:cNvPr>
          <xdr:cNvSpPr>
            <a:spLocks noChangeShapeType="1"/>
          </xdr:cNvSpPr>
        </xdr:nvSpPr>
        <xdr:spPr bwMode="auto">
          <a:xfrm>
            <a:off x="6700" y="2233"/>
            <a:ext cx="26" cy="2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Line 713">
            <a:extLst>
              <a:ext uri="{FF2B5EF4-FFF2-40B4-BE49-F238E27FC236}">
                <a16:creationId xmlns:a16="http://schemas.microsoft.com/office/drawing/2014/main" id="{B55174D3-F65B-407E-AC6E-26B8E50E39DE}"/>
              </a:ext>
            </a:extLst>
          </xdr:cNvPr>
          <xdr:cNvSpPr>
            <a:spLocks noChangeShapeType="1"/>
          </xdr:cNvSpPr>
        </xdr:nvSpPr>
        <xdr:spPr bwMode="auto">
          <a:xfrm>
            <a:off x="8002" y="1750"/>
            <a:ext cx="1744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712">
            <a:extLst>
              <a:ext uri="{FF2B5EF4-FFF2-40B4-BE49-F238E27FC236}">
                <a16:creationId xmlns:a16="http://schemas.microsoft.com/office/drawing/2014/main" id="{E26F9147-5119-4A54-BC7C-854FF6DC025B}"/>
              </a:ext>
            </a:extLst>
          </xdr:cNvPr>
          <xdr:cNvSpPr>
            <a:spLocks noChangeShapeType="1"/>
          </xdr:cNvSpPr>
        </xdr:nvSpPr>
        <xdr:spPr bwMode="auto">
          <a:xfrm flipV="1">
            <a:off x="6895" y="1750"/>
            <a:ext cx="1107" cy="4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711">
            <a:extLst>
              <a:ext uri="{FF2B5EF4-FFF2-40B4-BE49-F238E27FC236}">
                <a16:creationId xmlns:a16="http://schemas.microsoft.com/office/drawing/2014/main" id="{88ADE99A-E24B-47D2-9928-4F8212AFD448}"/>
              </a:ext>
            </a:extLst>
          </xdr:cNvPr>
          <xdr:cNvSpPr>
            <a:spLocks noChangeShapeType="1"/>
          </xdr:cNvSpPr>
        </xdr:nvSpPr>
        <xdr:spPr bwMode="auto">
          <a:xfrm flipV="1">
            <a:off x="6869" y="2157"/>
            <a:ext cx="26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Line 710">
            <a:extLst>
              <a:ext uri="{FF2B5EF4-FFF2-40B4-BE49-F238E27FC236}">
                <a16:creationId xmlns:a16="http://schemas.microsoft.com/office/drawing/2014/main" id="{860872D1-3CA0-4253-B6E7-96797C3359F4}"/>
              </a:ext>
            </a:extLst>
          </xdr:cNvPr>
          <xdr:cNvSpPr>
            <a:spLocks noChangeShapeType="1"/>
          </xdr:cNvSpPr>
        </xdr:nvSpPr>
        <xdr:spPr bwMode="auto">
          <a:xfrm flipV="1">
            <a:off x="6700" y="2183"/>
            <a:ext cx="169" cy="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709">
            <a:extLst>
              <a:ext uri="{FF2B5EF4-FFF2-40B4-BE49-F238E27FC236}">
                <a16:creationId xmlns:a16="http://schemas.microsoft.com/office/drawing/2014/main" id="{B5F03F84-D95A-4ECA-A88B-7443535A6D2C}"/>
              </a:ext>
            </a:extLst>
          </xdr:cNvPr>
          <xdr:cNvSpPr>
            <a:spLocks noChangeShapeType="1"/>
          </xdr:cNvSpPr>
        </xdr:nvSpPr>
        <xdr:spPr bwMode="auto">
          <a:xfrm flipV="1">
            <a:off x="5516" y="2233"/>
            <a:ext cx="1184" cy="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708">
            <a:extLst>
              <a:ext uri="{FF2B5EF4-FFF2-40B4-BE49-F238E27FC236}">
                <a16:creationId xmlns:a16="http://schemas.microsoft.com/office/drawing/2014/main" id="{0A2A94E5-D669-4F02-8713-607F8765DABE}"/>
              </a:ext>
            </a:extLst>
          </xdr:cNvPr>
          <xdr:cNvSpPr>
            <a:spLocks noChangeShapeType="1"/>
          </xdr:cNvSpPr>
        </xdr:nvSpPr>
        <xdr:spPr bwMode="auto">
          <a:xfrm flipV="1">
            <a:off x="5339" y="2445"/>
            <a:ext cx="177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707">
            <a:extLst>
              <a:ext uri="{FF2B5EF4-FFF2-40B4-BE49-F238E27FC236}">
                <a16:creationId xmlns:a16="http://schemas.microsoft.com/office/drawing/2014/main" id="{87EEDDA5-C4AD-4CB9-83C5-E46C7E2163DC}"/>
              </a:ext>
            </a:extLst>
          </xdr:cNvPr>
          <xdr:cNvSpPr>
            <a:spLocks noChangeShapeType="1"/>
          </xdr:cNvSpPr>
        </xdr:nvSpPr>
        <xdr:spPr bwMode="auto">
          <a:xfrm flipH="1">
            <a:off x="5322" y="2672"/>
            <a:ext cx="936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Line 706">
            <a:extLst>
              <a:ext uri="{FF2B5EF4-FFF2-40B4-BE49-F238E27FC236}">
                <a16:creationId xmlns:a16="http://schemas.microsoft.com/office/drawing/2014/main" id="{BFE3A65F-1DB1-4ADA-89AB-1C6CB472278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9" y="2639"/>
            <a:ext cx="1" cy="60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" name="Line 705">
            <a:extLst>
              <a:ext uri="{FF2B5EF4-FFF2-40B4-BE49-F238E27FC236}">
                <a16:creationId xmlns:a16="http://schemas.microsoft.com/office/drawing/2014/main" id="{FE00DAAB-544E-4966-A9A5-A1A4926F7E64}"/>
              </a:ext>
            </a:extLst>
          </xdr:cNvPr>
          <xdr:cNvSpPr>
            <a:spLocks noChangeShapeType="1"/>
          </xdr:cNvSpPr>
        </xdr:nvSpPr>
        <xdr:spPr bwMode="auto">
          <a:xfrm flipV="1">
            <a:off x="14119" y="2636"/>
            <a:ext cx="2" cy="63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704">
            <a:extLst>
              <a:ext uri="{FF2B5EF4-FFF2-40B4-BE49-F238E27FC236}">
                <a16:creationId xmlns:a16="http://schemas.microsoft.com/office/drawing/2014/main" id="{75EB79CF-391A-4DE3-B9FD-4FB0487C6A80}"/>
              </a:ext>
            </a:extLst>
          </xdr:cNvPr>
          <xdr:cNvSpPr>
            <a:spLocks noChangeShapeType="1"/>
          </xdr:cNvSpPr>
        </xdr:nvSpPr>
        <xdr:spPr bwMode="auto">
          <a:xfrm>
            <a:off x="5322" y="2672"/>
            <a:ext cx="1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703">
            <a:extLst>
              <a:ext uri="{FF2B5EF4-FFF2-40B4-BE49-F238E27FC236}">
                <a16:creationId xmlns:a16="http://schemas.microsoft.com/office/drawing/2014/main" id="{3ABA1BE1-C75C-494C-BC15-2E151D2615DE}"/>
              </a:ext>
            </a:extLst>
          </xdr:cNvPr>
          <xdr:cNvSpPr>
            <a:spLocks noChangeShapeType="1"/>
          </xdr:cNvSpPr>
        </xdr:nvSpPr>
        <xdr:spPr bwMode="auto">
          <a:xfrm flipH="1">
            <a:off x="5224" y="8967"/>
            <a:ext cx="183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Line 702">
            <a:extLst>
              <a:ext uri="{FF2B5EF4-FFF2-40B4-BE49-F238E27FC236}">
                <a16:creationId xmlns:a16="http://schemas.microsoft.com/office/drawing/2014/main" id="{44CE1B9B-4D1B-45AA-9D09-44164842D06F}"/>
              </a:ext>
            </a:extLst>
          </xdr:cNvPr>
          <xdr:cNvSpPr>
            <a:spLocks noChangeShapeType="1"/>
          </xdr:cNvSpPr>
        </xdr:nvSpPr>
        <xdr:spPr bwMode="auto">
          <a:xfrm flipV="1">
            <a:off x="7055" y="8967"/>
            <a:ext cx="2" cy="5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Line 701">
            <a:extLst>
              <a:ext uri="{FF2B5EF4-FFF2-40B4-BE49-F238E27FC236}">
                <a16:creationId xmlns:a16="http://schemas.microsoft.com/office/drawing/2014/main" id="{69217797-31E6-4CE4-9685-DE93834A9F6D}"/>
              </a:ext>
            </a:extLst>
          </xdr:cNvPr>
          <xdr:cNvSpPr>
            <a:spLocks noChangeShapeType="1"/>
          </xdr:cNvSpPr>
        </xdr:nvSpPr>
        <xdr:spPr bwMode="auto">
          <a:xfrm flipV="1">
            <a:off x="7156" y="8834"/>
            <a:ext cx="1" cy="6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700">
            <a:extLst>
              <a:ext uri="{FF2B5EF4-FFF2-40B4-BE49-F238E27FC236}">
                <a16:creationId xmlns:a16="http://schemas.microsoft.com/office/drawing/2014/main" id="{2799101F-D754-4BED-BF99-2AA9E6C1A1DF}"/>
              </a:ext>
            </a:extLst>
          </xdr:cNvPr>
          <xdr:cNvSpPr>
            <a:spLocks noChangeShapeType="1"/>
          </xdr:cNvSpPr>
        </xdr:nvSpPr>
        <xdr:spPr bwMode="auto">
          <a:xfrm flipH="1">
            <a:off x="7055" y="9601"/>
            <a:ext cx="10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699">
            <a:extLst>
              <a:ext uri="{FF2B5EF4-FFF2-40B4-BE49-F238E27FC236}">
                <a16:creationId xmlns:a16="http://schemas.microsoft.com/office/drawing/2014/main" id="{7AA2FBC3-F675-447F-B21C-E17048642E61}"/>
              </a:ext>
            </a:extLst>
          </xdr:cNvPr>
          <xdr:cNvSpPr>
            <a:spLocks noChangeShapeType="1"/>
          </xdr:cNvSpPr>
        </xdr:nvSpPr>
        <xdr:spPr bwMode="auto">
          <a:xfrm flipH="1">
            <a:off x="7055" y="9467"/>
            <a:ext cx="10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" name="Line 698">
            <a:extLst>
              <a:ext uri="{FF2B5EF4-FFF2-40B4-BE49-F238E27FC236}">
                <a16:creationId xmlns:a16="http://schemas.microsoft.com/office/drawing/2014/main" id="{CCAD7037-7432-4888-B714-26C8A0B38D75}"/>
              </a:ext>
            </a:extLst>
          </xdr:cNvPr>
          <xdr:cNvSpPr>
            <a:spLocks noChangeShapeType="1"/>
          </xdr:cNvSpPr>
        </xdr:nvSpPr>
        <xdr:spPr bwMode="auto">
          <a:xfrm>
            <a:off x="5058" y="8867"/>
            <a:ext cx="206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Line 697">
            <a:extLst>
              <a:ext uri="{FF2B5EF4-FFF2-40B4-BE49-F238E27FC236}">
                <a16:creationId xmlns:a16="http://schemas.microsoft.com/office/drawing/2014/main" id="{4E2A8E36-6790-4834-9807-55281C04EBF1}"/>
              </a:ext>
            </a:extLst>
          </xdr:cNvPr>
          <xdr:cNvSpPr>
            <a:spLocks noChangeShapeType="1"/>
          </xdr:cNvSpPr>
        </xdr:nvSpPr>
        <xdr:spPr bwMode="auto">
          <a:xfrm>
            <a:off x="5224" y="8834"/>
            <a:ext cx="2" cy="1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696">
            <a:extLst>
              <a:ext uri="{FF2B5EF4-FFF2-40B4-BE49-F238E27FC236}">
                <a16:creationId xmlns:a16="http://schemas.microsoft.com/office/drawing/2014/main" id="{CD7EC8F4-4CC7-4292-ADB8-8935B8B9D346}"/>
              </a:ext>
            </a:extLst>
          </xdr:cNvPr>
          <xdr:cNvSpPr>
            <a:spLocks noChangeShapeType="1"/>
          </xdr:cNvSpPr>
        </xdr:nvSpPr>
        <xdr:spPr bwMode="auto">
          <a:xfrm flipH="1">
            <a:off x="5224" y="8834"/>
            <a:ext cx="1932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695">
            <a:extLst>
              <a:ext uri="{FF2B5EF4-FFF2-40B4-BE49-F238E27FC236}">
                <a16:creationId xmlns:a16="http://schemas.microsoft.com/office/drawing/2014/main" id="{F82EBF48-74C4-43D6-80E2-E7F252A10A05}"/>
              </a:ext>
            </a:extLst>
          </xdr:cNvPr>
          <xdr:cNvSpPr>
            <a:spLocks noChangeShapeType="1"/>
          </xdr:cNvSpPr>
        </xdr:nvSpPr>
        <xdr:spPr bwMode="auto">
          <a:xfrm>
            <a:off x="4988" y="8671"/>
            <a:ext cx="2" cy="3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Line 694">
            <a:extLst>
              <a:ext uri="{FF2B5EF4-FFF2-40B4-BE49-F238E27FC236}">
                <a16:creationId xmlns:a16="http://schemas.microsoft.com/office/drawing/2014/main" id="{6DECC079-65F7-4FC8-861A-F1D977A07C22}"/>
              </a:ext>
            </a:extLst>
          </xdr:cNvPr>
          <xdr:cNvSpPr>
            <a:spLocks noChangeShapeType="1"/>
          </xdr:cNvSpPr>
        </xdr:nvSpPr>
        <xdr:spPr bwMode="auto">
          <a:xfrm flipV="1">
            <a:off x="3733" y="8659"/>
            <a:ext cx="1" cy="1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693">
            <a:extLst>
              <a:ext uri="{FF2B5EF4-FFF2-40B4-BE49-F238E27FC236}">
                <a16:creationId xmlns:a16="http://schemas.microsoft.com/office/drawing/2014/main" id="{69936C24-4154-4FD1-AA45-9341E89D8D71}"/>
              </a:ext>
            </a:extLst>
          </xdr:cNvPr>
          <xdr:cNvSpPr>
            <a:spLocks noChangeShapeType="1"/>
          </xdr:cNvSpPr>
        </xdr:nvSpPr>
        <xdr:spPr bwMode="auto">
          <a:xfrm flipV="1">
            <a:off x="3471" y="8662"/>
            <a:ext cx="1" cy="1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692">
            <a:extLst>
              <a:ext uri="{FF2B5EF4-FFF2-40B4-BE49-F238E27FC236}">
                <a16:creationId xmlns:a16="http://schemas.microsoft.com/office/drawing/2014/main" id="{D24B5C23-9F76-4A62-92E5-84EEF4B44269}"/>
              </a:ext>
            </a:extLst>
          </xdr:cNvPr>
          <xdr:cNvSpPr>
            <a:spLocks noChangeShapeType="1"/>
          </xdr:cNvSpPr>
        </xdr:nvSpPr>
        <xdr:spPr bwMode="auto">
          <a:xfrm flipV="1">
            <a:off x="3207" y="8665"/>
            <a:ext cx="2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691">
            <a:extLst>
              <a:ext uri="{FF2B5EF4-FFF2-40B4-BE49-F238E27FC236}">
                <a16:creationId xmlns:a16="http://schemas.microsoft.com/office/drawing/2014/main" id="{633F1360-BB84-4FA6-9053-E188B03FC22B}"/>
              </a:ext>
            </a:extLst>
          </xdr:cNvPr>
          <xdr:cNvSpPr>
            <a:spLocks noChangeShapeType="1"/>
          </xdr:cNvSpPr>
        </xdr:nvSpPr>
        <xdr:spPr bwMode="auto">
          <a:xfrm flipV="1">
            <a:off x="2945" y="8668"/>
            <a:ext cx="2" cy="1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Line 690">
            <a:extLst>
              <a:ext uri="{FF2B5EF4-FFF2-40B4-BE49-F238E27FC236}">
                <a16:creationId xmlns:a16="http://schemas.microsoft.com/office/drawing/2014/main" id="{870292F9-79DA-41B9-A98D-A13C6D9807F5}"/>
              </a:ext>
            </a:extLst>
          </xdr:cNvPr>
          <xdr:cNvSpPr>
            <a:spLocks noChangeShapeType="1"/>
          </xdr:cNvSpPr>
        </xdr:nvSpPr>
        <xdr:spPr bwMode="auto">
          <a:xfrm flipV="1">
            <a:off x="3339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Line 689">
            <a:extLst>
              <a:ext uri="{FF2B5EF4-FFF2-40B4-BE49-F238E27FC236}">
                <a16:creationId xmlns:a16="http://schemas.microsoft.com/office/drawing/2014/main" id="{7C64FC6C-BB2F-4B49-A1FD-514888042092}"/>
              </a:ext>
            </a:extLst>
          </xdr:cNvPr>
          <xdr:cNvSpPr>
            <a:spLocks noChangeShapeType="1"/>
          </xdr:cNvSpPr>
        </xdr:nvSpPr>
        <xdr:spPr bwMode="auto">
          <a:xfrm flipV="1">
            <a:off x="3601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688">
            <a:extLst>
              <a:ext uri="{FF2B5EF4-FFF2-40B4-BE49-F238E27FC236}">
                <a16:creationId xmlns:a16="http://schemas.microsoft.com/office/drawing/2014/main" id="{CB42BC54-7C46-488E-B543-8252D3F41CBC}"/>
              </a:ext>
            </a:extLst>
          </xdr:cNvPr>
          <xdr:cNvSpPr>
            <a:spLocks noChangeShapeType="1"/>
          </xdr:cNvSpPr>
        </xdr:nvSpPr>
        <xdr:spPr bwMode="auto">
          <a:xfrm flipV="1">
            <a:off x="3863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687">
            <a:extLst>
              <a:ext uri="{FF2B5EF4-FFF2-40B4-BE49-F238E27FC236}">
                <a16:creationId xmlns:a16="http://schemas.microsoft.com/office/drawing/2014/main" id="{1CEE9D56-45C4-46C9-AFE1-5EB5F32FDDCB}"/>
              </a:ext>
            </a:extLst>
          </xdr:cNvPr>
          <xdr:cNvSpPr>
            <a:spLocks noChangeShapeType="1"/>
          </xdr:cNvSpPr>
        </xdr:nvSpPr>
        <xdr:spPr bwMode="auto">
          <a:xfrm flipV="1">
            <a:off x="2815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686">
            <a:extLst>
              <a:ext uri="{FF2B5EF4-FFF2-40B4-BE49-F238E27FC236}">
                <a16:creationId xmlns:a16="http://schemas.microsoft.com/office/drawing/2014/main" id="{BC0AA11B-58F2-4150-992A-7EB4B96E1239}"/>
              </a:ext>
            </a:extLst>
          </xdr:cNvPr>
          <xdr:cNvSpPr>
            <a:spLocks noChangeShapeType="1"/>
          </xdr:cNvSpPr>
        </xdr:nvSpPr>
        <xdr:spPr bwMode="auto">
          <a:xfrm flipV="1">
            <a:off x="3077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685">
            <a:extLst>
              <a:ext uri="{FF2B5EF4-FFF2-40B4-BE49-F238E27FC236}">
                <a16:creationId xmlns:a16="http://schemas.microsoft.com/office/drawing/2014/main" id="{74EA6F65-84C3-46AC-95CB-5E531FC362E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240"/>
            <a:ext cx="2" cy="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684">
            <a:extLst>
              <a:ext uri="{FF2B5EF4-FFF2-40B4-BE49-F238E27FC236}">
                <a16:creationId xmlns:a16="http://schemas.microsoft.com/office/drawing/2014/main" id="{7A24AA05-1A32-4226-BA61-55CEE63A6AE7}"/>
              </a:ext>
            </a:extLst>
          </xdr:cNvPr>
          <xdr:cNvSpPr>
            <a:spLocks noChangeShapeType="1"/>
          </xdr:cNvSpPr>
        </xdr:nvSpPr>
        <xdr:spPr bwMode="auto">
          <a:xfrm>
            <a:off x="3824" y="1640"/>
            <a:ext cx="2" cy="6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683">
            <a:extLst>
              <a:ext uri="{FF2B5EF4-FFF2-40B4-BE49-F238E27FC236}">
                <a16:creationId xmlns:a16="http://schemas.microsoft.com/office/drawing/2014/main" id="{1BC8851A-8558-4545-ADC7-D4084E5A69EA}"/>
              </a:ext>
            </a:extLst>
          </xdr:cNvPr>
          <xdr:cNvSpPr>
            <a:spLocks noChangeShapeType="1"/>
          </xdr:cNvSpPr>
        </xdr:nvSpPr>
        <xdr:spPr bwMode="auto">
          <a:xfrm>
            <a:off x="3824" y="2307"/>
            <a:ext cx="666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" name="Line 682">
            <a:extLst>
              <a:ext uri="{FF2B5EF4-FFF2-40B4-BE49-F238E27FC236}">
                <a16:creationId xmlns:a16="http://schemas.microsoft.com/office/drawing/2014/main" id="{2E693F0E-8BC0-4023-B8F2-4F8FDA7AA530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307"/>
            <a:ext cx="666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" name="Line 681">
            <a:extLst>
              <a:ext uri="{FF2B5EF4-FFF2-40B4-BE49-F238E27FC236}">
                <a16:creationId xmlns:a16="http://schemas.microsoft.com/office/drawing/2014/main" id="{6788814A-D403-49C8-8845-EBFAB216B134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2307"/>
            <a:ext cx="6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680">
            <a:extLst>
              <a:ext uri="{FF2B5EF4-FFF2-40B4-BE49-F238E27FC236}">
                <a16:creationId xmlns:a16="http://schemas.microsoft.com/office/drawing/2014/main" id="{64E6A9EC-4663-4893-8A05-58FA9B9C631A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3306"/>
            <a:ext cx="6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679">
            <a:extLst>
              <a:ext uri="{FF2B5EF4-FFF2-40B4-BE49-F238E27FC236}">
                <a16:creationId xmlns:a16="http://schemas.microsoft.com/office/drawing/2014/main" id="{10E01737-4146-4D9A-9FBD-B790DC4552C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307"/>
            <a:ext cx="2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" name="Line 678">
            <a:extLst>
              <a:ext uri="{FF2B5EF4-FFF2-40B4-BE49-F238E27FC236}">
                <a16:creationId xmlns:a16="http://schemas.microsoft.com/office/drawing/2014/main" id="{60E9B58E-65D7-4B5B-BEEF-A0855D90A3E8}"/>
              </a:ext>
            </a:extLst>
          </xdr:cNvPr>
          <xdr:cNvSpPr>
            <a:spLocks noChangeShapeType="1"/>
          </xdr:cNvSpPr>
        </xdr:nvSpPr>
        <xdr:spPr bwMode="auto">
          <a:xfrm flipH="1">
            <a:off x="5289" y="2639"/>
            <a:ext cx="939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" name="Line 677">
            <a:extLst>
              <a:ext uri="{FF2B5EF4-FFF2-40B4-BE49-F238E27FC236}">
                <a16:creationId xmlns:a16="http://schemas.microsoft.com/office/drawing/2014/main" id="{34445D58-7D91-4B3C-8779-CC7231868FE2}"/>
              </a:ext>
            </a:extLst>
          </xdr:cNvPr>
          <xdr:cNvSpPr>
            <a:spLocks noChangeShapeType="1"/>
          </xdr:cNvSpPr>
        </xdr:nvSpPr>
        <xdr:spPr bwMode="auto">
          <a:xfrm>
            <a:off x="5289" y="2639"/>
            <a:ext cx="1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676">
            <a:extLst>
              <a:ext uri="{FF2B5EF4-FFF2-40B4-BE49-F238E27FC236}">
                <a16:creationId xmlns:a16="http://schemas.microsoft.com/office/drawing/2014/main" id="{E3934505-8A72-4C3F-8377-AA717EF92BFA}"/>
              </a:ext>
            </a:extLst>
          </xdr:cNvPr>
          <xdr:cNvSpPr>
            <a:spLocks noChangeShapeType="1"/>
          </xdr:cNvSpPr>
        </xdr:nvSpPr>
        <xdr:spPr bwMode="auto">
          <a:xfrm flipV="1">
            <a:off x="14085" y="2671"/>
            <a:ext cx="2" cy="633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675">
            <a:extLst>
              <a:ext uri="{FF2B5EF4-FFF2-40B4-BE49-F238E27FC236}">
                <a16:creationId xmlns:a16="http://schemas.microsoft.com/office/drawing/2014/main" id="{72754CFC-9748-4F80-959B-CB19F21AA633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1640"/>
            <a:ext cx="64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Line 674">
            <a:extLst>
              <a:ext uri="{FF2B5EF4-FFF2-40B4-BE49-F238E27FC236}">
                <a16:creationId xmlns:a16="http://schemas.microsoft.com/office/drawing/2014/main" id="{F6015685-F664-4A43-AF65-DCBE4615C973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8658"/>
            <a:ext cx="1164" cy="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Line 673">
            <a:extLst>
              <a:ext uri="{FF2B5EF4-FFF2-40B4-BE49-F238E27FC236}">
                <a16:creationId xmlns:a16="http://schemas.microsoft.com/office/drawing/2014/main" id="{55EF70D9-7AA3-4A76-8C2D-130DFA750710}"/>
              </a:ext>
            </a:extLst>
          </xdr:cNvPr>
          <xdr:cNvSpPr>
            <a:spLocks noChangeShapeType="1"/>
          </xdr:cNvSpPr>
        </xdr:nvSpPr>
        <xdr:spPr bwMode="auto">
          <a:xfrm flipH="1">
            <a:off x="7320" y="9870"/>
            <a:ext cx="736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672">
            <a:extLst>
              <a:ext uri="{FF2B5EF4-FFF2-40B4-BE49-F238E27FC236}">
                <a16:creationId xmlns:a16="http://schemas.microsoft.com/office/drawing/2014/main" id="{3DEAE850-5943-4FE7-AB6F-48D9353A89F9}"/>
              </a:ext>
            </a:extLst>
          </xdr:cNvPr>
          <xdr:cNvSpPr>
            <a:spLocks noChangeShapeType="1"/>
          </xdr:cNvSpPr>
        </xdr:nvSpPr>
        <xdr:spPr bwMode="auto">
          <a:xfrm>
            <a:off x="7320" y="9870"/>
            <a:ext cx="2" cy="4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671">
            <a:extLst>
              <a:ext uri="{FF2B5EF4-FFF2-40B4-BE49-F238E27FC236}">
                <a16:creationId xmlns:a16="http://schemas.microsoft.com/office/drawing/2014/main" id="{08F17FAA-246C-4F0F-A7E0-B54681B4393E}"/>
              </a:ext>
            </a:extLst>
          </xdr:cNvPr>
          <xdr:cNvSpPr>
            <a:spLocks noChangeShapeType="1"/>
          </xdr:cNvSpPr>
        </xdr:nvSpPr>
        <xdr:spPr bwMode="auto">
          <a:xfrm>
            <a:off x="2779" y="9103"/>
            <a:ext cx="410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" name="Line 670">
            <a:extLst>
              <a:ext uri="{FF2B5EF4-FFF2-40B4-BE49-F238E27FC236}">
                <a16:creationId xmlns:a16="http://schemas.microsoft.com/office/drawing/2014/main" id="{77A1B63D-DA0F-4FD4-8B0D-75A72FA8E31A}"/>
              </a:ext>
            </a:extLst>
          </xdr:cNvPr>
          <xdr:cNvSpPr>
            <a:spLocks noChangeShapeType="1"/>
          </xdr:cNvSpPr>
        </xdr:nvSpPr>
        <xdr:spPr bwMode="auto">
          <a:xfrm flipV="1">
            <a:off x="6887" y="9103"/>
            <a:ext cx="1" cy="12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" name="Line 669">
            <a:extLst>
              <a:ext uri="{FF2B5EF4-FFF2-40B4-BE49-F238E27FC236}">
                <a16:creationId xmlns:a16="http://schemas.microsoft.com/office/drawing/2014/main" id="{C9240342-63C7-49F7-A567-F60761E3EE5E}"/>
              </a:ext>
            </a:extLst>
          </xdr:cNvPr>
          <xdr:cNvSpPr>
            <a:spLocks noChangeShapeType="1"/>
          </xdr:cNvSpPr>
        </xdr:nvSpPr>
        <xdr:spPr bwMode="auto">
          <a:xfrm flipV="1">
            <a:off x="6854" y="9137"/>
            <a:ext cx="1" cy="1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668">
            <a:extLst>
              <a:ext uri="{FF2B5EF4-FFF2-40B4-BE49-F238E27FC236}">
                <a16:creationId xmlns:a16="http://schemas.microsoft.com/office/drawing/2014/main" id="{2C7CD787-1570-4790-9FAD-88133A2AC131}"/>
              </a:ext>
            </a:extLst>
          </xdr:cNvPr>
          <xdr:cNvSpPr>
            <a:spLocks noChangeShapeType="1"/>
          </xdr:cNvSpPr>
        </xdr:nvSpPr>
        <xdr:spPr bwMode="auto">
          <a:xfrm flipV="1">
            <a:off x="7055" y="9601"/>
            <a:ext cx="2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667">
            <a:extLst>
              <a:ext uri="{FF2B5EF4-FFF2-40B4-BE49-F238E27FC236}">
                <a16:creationId xmlns:a16="http://schemas.microsoft.com/office/drawing/2014/main" id="{00BB687E-6AAE-4476-9EF0-78E5E6C1EC5D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8867"/>
            <a:ext cx="2279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666">
            <a:extLst>
              <a:ext uri="{FF2B5EF4-FFF2-40B4-BE49-F238E27FC236}">
                <a16:creationId xmlns:a16="http://schemas.microsoft.com/office/drawing/2014/main" id="{313DACD4-B9D4-4049-BAED-4F6AE7BEACEF}"/>
              </a:ext>
            </a:extLst>
          </xdr:cNvPr>
          <xdr:cNvSpPr>
            <a:spLocks noChangeShapeType="1"/>
          </xdr:cNvSpPr>
        </xdr:nvSpPr>
        <xdr:spPr bwMode="auto">
          <a:xfrm flipV="1">
            <a:off x="7123" y="8867"/>
            <a:ext cx="1" cy="144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665">
            <a:extLst>
              <a:ext uri="{FF2B5EF4-FFF2-40B4-BE49-F238E27FC236}">
                <a16:creationId xmlns:a16="http://schemas.microsoft.com/office/drawing/2014/main" id="{148F7662-5CB2-49D1-BFA6-596B5C17F8B3}"/>
              </a:ext>
            </a:extLst>
          </xdr:cNvPr>
          <xdr:cNvSpPr>
            <a:spLocks noChangeShapeType="1"/>
          </xdr:cNvSpPr>
        </xdr:nvSpPr>
        <xdr:spPr bwMode="auto">
          <a:xfrm flipV="1">
            <a:off x="7156" y="9601"/>
            <a:ext cx="1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664">
            <a:extLst>
              <a:ext uri="{FF2B5EF4-FFF2-40B4-BE49-F238E27FC236}">
                <a16:creationId xmlns:a16="http://schemas.microsoft.com/office/drawing/2014/main" id="{EA049993-D5CB-4825-9F72-B1FDFA114693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9137"/>
            <a:ext cx="407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663">
            <a:extLst>
              <a:ext uri="{FF2B5EF4-FFF2-40B4-BE49-F238E27FC236}">
                <a16:creationId xmlns:a16="http://schemas.microsoft.com/office/drawing/2014/main" id="{8ADC976E-7808-492A-9348-03149106F49A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8837"/>
            <a:ext cx="2209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Line 662">
            <a:extLst>
              <a:ext uri="{FF2B5EF4-FFF2-40B4-BE49-F238E27FC236}">
                <a16:creationId xmlns:a16="http://schemas.microsoft.com/office/drawing/2014/main" id="{9130AD8F-A8BF-49AD-B576-EE95A90A28EB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9004"/>
            <a:ext cx="220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" name="Line 661">
            <a:extLst>
              <a:ext uri="{FF2B5EF4-FFF2-40B4-BE49-F238E27FC236}">
                <a16:creationId xmlns:a16="http://schemas.microsoft.com/office/drawing/2014/main" id="{88A3119F-62ED-4F3D-A2E4-B587632191E2}"/>
              </a:ext>
            </a:extLst>
          </xdr:cNvPr>
          <xdr:cNvSpPr>
            <a:spLocks noChangeShapeType="1"/>
          </xdr:cNvSpPr>
        </xdr:nvSpPr>
        <xdr:spPr bwMode="auto">
          <a:xfrm>
            <a:off x="6821" y="9170"/>
            <a:ext cx="1" cy="11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660">
            <a:extLst>
              <a:ext uri="{FF2B5EF4-FFF2-40B4-BE49-F238E27FC236}">
                <a16:creationId xmlns:a16="http://schemas.microsoft.com/office/drawing/2014/main" id="{EEF68FFB-971B-4B0D-AEA7-905FD8FD9E32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9170"/>
            <a:ext cx="404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659">
            <a:extLst>
              <a:ext uri="{FF2B5EF4-FFF2-40B4-BE49-F238E27FC236}">
                <a16:creationId xmlns:a16="http://schemas.microsoft.com/office/drawing/2014/main" id="{B9FCF2AD-0477-44C9-A2D8-EC9B1426DAC8}"/>
              </a:ext>
            </a:extLst>
          </xdr:cNvPr>
          <xdr:cNvSpPr>
            <a:spLocks noChangeShapeType="1"/>
          </xdr:cNvSpPr>
        </xdr:nvSpPr>
        <xdr:spPr bwMode="auto">
          <a:xfrm flipV="1">
            <a:off x="7286" y="9837"/>
            <a:ext cx="1" cy="4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" name="Line 658">
            <a:extLst>
              <a:ext uri="{FF2B5EF4-FFF2-40B4-BE49-F238E27FC236}">
                <a16:creationId xmlns:a16="http://schemas.microsoft.com/office/drawing/2014/main" id="{F4744003-F8D6-45FE-A64B-1C0C96629F3E}"/>
              </a:ext>
            </a:extLst>
          </xdr:cNvPr>
          <xdr:cNvSpPr>
            <a:spLocks noChangeShapeType="1"/>
          </xdr:cNvSpPr>
        </xdr:nvSpPr>
        <xdr:spPr bwMode="auto">
          <a:xfrm>
            <a:off x="7286" y="9837"/>
            <a:ext cx="739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" name="Line 657">
            <a:extLst>
              <a:ext uri="{FF2B5EF4-FFF2-40B4-BE49-F238E27FC236}">
                <a16:creationId xmlns:a16="http://schemas.microsoft.com/office/drawing/2014/main" id="{04CFD35D-D209-4F1B-8323-250319E1A96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58" y="3262"/>
            <a:ext cx="8314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656">
            <a:extLst>
              <a:ext uri="{FF2B5EF4-FFF2-40B4-BE49-F238E27FC236}">
                <a16:creationId xmlns:a16="http://schemas.microsoft.com/office/drawing/2014/main" id="{3A2F0938-3E8D-4697-874C-37AFB7E3E01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67" y="3271"/>
            <a:ext cx="8305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655">
            <a:extLst>
              <a:ext uri="{FF2B5EF4-FFF2-40B4-BE49-F238E27FC236}">
                <a16:creationId xmlns:a16="http://schemas.microsoft.com/office/drawing/2014/main" id="{A2A5EF0C-9245-45B2-A65E-BDDCCAF91F77}"/>
              </a:ext>
            </a:extLst>
          </xdr:cNvPr>
          <xdr:cNvSpPr>
            <a:spLocks noChangeShapeType="1"/>
          </xdr:cNvSpPr>
        </xdr:nvSpPr>
        <xdr:spPr bwMode="auto">
          <a:xfrm flipH="1">
            <a:off x="5740" y="3262"/>
            <a:ext cx="18" cy="48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" name="Line 654">
            <a:extLst>
              <a:ext uri="{FF2B5EF4-FFF2-40B4-BE49-F238E27FC236}">
                <a16:creationId xmlns:a16="http://schemas.microsoft.com/office/drawing/2014/main" id="{315E7E91-2B50-4C52-BC85-992AEB1D8E54}"/>
              </a:ext>
            </a:extLst>
          </xdr:cNvPr>
          <xdr:cNvSpPr>
            <a:spLocks noChangeShapeType="1"/>
          </xdr:cNvSpPr>
        </xdr:nvSpPr>
        <xdr:spPr bwMode="auto">
          <a:xfrm flipH="1">
            <a:off x="5748" y="3262"/>
            <a:ext cx="19" cy="48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" name="Line 653">
            <a:extLst>
              <a:ext uri="{FF2B5EF4-FFF2-40B4-BE49-F238E27FC236}">
                <a16:creationId xmlns:a16="http://schemas.microsoft.com/office/drawing/2014/main" id="{BE3D6573-174E-4A90-A81C-BF2C51871FCE}"/>
              </a:ext>
            </a:extLst>
          </xdr:cNvPr>
          <xdr:cNvSpPr>
            <a:spLocks noChangeShapeType="1"/>
          </xdr:cNvSpPr>
        </xdr:nvSpPr>
        <xdr:spPr bwMode="auto">
          <a:xfrm flipH="1">
            <a:off x="5748" y="3271"/>
            <a:ext cx="19" cy="48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652">
            <a:extLst>
              <a:ext uri="{FF2B5EF4-FFF2-40B4-BE49-F238E27FC236}">
                <a16:creationId xmlns:a16="http://schemas.microsoft.com/office/drawing/2014/main" id="{F29B316B-1E87-4F73-A85F-9F07AB1FA8A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40" y="8087"/>
            <a:ext cx="8345" cy="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651">
            <a:extLst>
              <a:ext uri="{FF2B5EF4-FFF2-40B4-BE49-F238E27FC236}">
                <a16:creationId xmlns:a16="http://schemas.microsoft.com/office/drawing/2014/main" id="{44D9D56B-CE4E-453B-A578-F13AC667221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40" y="8079"/>
            <a:ext cx="8345" cy="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" name="Line 650">
            <a:extLst>
              <a:ext uri="{FF2B5EF4-FFF2-40B4-BE49-F238E27FC236}">
                <a16:creationId xmlns:a16="http://schemas.microsoft.com/office/drawing/2014/main" id="{BB53A130-4DB7-489A-8A15-009E932C505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922" y="8250"/>
            <a:ext cx="4802" cy="1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" name="Line 649">
            <a:extLst>
              <a:ext uri="{FF2B5EF4-FFF2-40B4-BE49-F238E27FC236}">
                <a16:creationId xmlns:a16="http://schemas.microsoft.com/office/drawing/2014/main" id="{2398DF02-B34A-4E50-B218-3518D054F6C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922" y="8243"/>
            <a:ext cx="4794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648">
            <a:extLst>
              <a:ext uri="{FF2B5EF4-FFF2-40B4-BE49-F238E27FC236}">
                <a16:creationId xmlns:a16="http://schemas.microsoft.com/office/drawing/2014/main" id="{B23E4E1E-44C8-4F1A-A3D3-8F05AE7D1B6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723" y="8105"/>
            <a:ext cx="38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647">
            <a:extLst>
              <a:ext uri="{FF2B5EF4-FFF2-40B4-BE49-F238E27FC236}">
                <a16:creationId xmlns:a16="http://schemas.microsoft.com/office/drawing/2014/main" id="{7328D33D-E5E8-4FD7-83EF-51A47355A87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714" y="8097"/>
            <a:ext cx="3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" name="Line 646">
            <a:extLst>
              <a:ext uri="{FF2B5EF4-FFF2-40B4-BE49-F238E27FC236}">
                <a16:creationId xmlns:a16="http://schemas.microsoft.com/office/drawing/2014/main" id="{716F1484-B760-45C5-A1C1-E0797DDFFEF2}"/>
              </a:ext>
            </a:extLst>
          </xdr:cNvPr>
          <xdr:cNvSpPr>
            <a:spLocks noChangeShapeType="1"/>
          </xdr:cNvSpPr>
        </xdr:nvSpPr>
        <xdr:spPr bwMode="auto">
          <a:xfrm>
            <a:off x="9723" y="8105"/>
            <a:ext cx="1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" name="Line 645">
            <a:extLst>
              <a:ext uri="{FF2B5EF4-FFF2-40B4-BE49-F238E27FC236}">
                <a16:creationId xmlns:a16="http://schemas.microsoft.com/office/drawing/2014/main" id="{B877ABE1-81ED-4773-B19A-FEAFEEC6F132}"/>
              </a:ext>
            </a:extLst>
          </xdr:cNvPr>
          <xdr:cNvSpPr>
            <a:spLocks noChangeShapeType="1"/>
          </xdr:cNvSpPr>
        </xdr:nvSpPr>
        <xdr:spPr bwMode="auto">
          <a:xfrm>
            <a:off x="9714" y="8097"/>
            <a:ext cx="2" cy="15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644">
            <a:extLst>
              <a:ext uri="{FF2B5EF4-FFF2-40B4-BE49-F238E27FC236}">
                <a16:creationId xmlns:a16="http://schemas.microsoft.com/office/drawing/2014/main" id="{9A383052-743D-4C7E-8790-9ABF23B653B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05" y="8107"/>
            <a:ext cx="1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643">
            <a:extLst>
              <a:ext uri="{FF2B5EF4-FFF2-40B4-BE49-F238E27FC236}">
                <a16:creationId xmlns:a16="http://schemas.microsoft.com/office/drawing/2014/main" id="{2FF1B5EB-D555-4134-899E-9292B1F93D8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12" y="8098"/>
            <a:ext cx="2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" name="Line 642">
            <a:extLst>
              <a:ext uri="{FF2B5EF4-FFF2-40B4-BE49-F238E27FC236}">
                <a16:creationId xmlns:a16="http://schemas.microsoft.com/office/drawing/2014/main" id="{22FC9463-7FE4-4C6B-A91B-A449893B0B3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06" y="8266"/>
            <a:ext cx="1362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641">
            <a:extLst>
              <a:ext uri="{FF2B5EF4-FFF2-40B4-BE49-F238E27FC236}">
                <a16:creationId xmlns:a16="http://schemas.microsoft.com/office/drawing/2014/main" id="{2875EA01-F2CE-47EA-8363-09E8F9E84B7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14" y="8257"/>
            <a:ext cx="1363" cy="1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640">
            <a:extLst>
              <a:ext uri="{FF2B5EF4-FFF2-40B4-BE49-F238E27FC236}">
                <a16:creationId xmlns:a16="http://schemas.microsoft.com/office/drawing/2014/main" id="{4804E51F-4471-4E55-9CEC-94851644A418}"/>
              </a:ext>
            </a:extLst>
          </xdr:cNvPr>
          <xdr:cNvSpPr>
            <a:spLocks noChangeShapeType="1"/>
          </xdr:cNvSpPr>
        </xdr:nvSpPr>
        <xdr:spPr bwMode="auto">
          <a:xfrm>
            <a:off x="11477" y="8274"/>
            <a:ext cx="2608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639">
            <a:extLst>
              <a:ext uri="{FF2B5EF4-FFF2-40B4-BE49-F238E27FC236}">
                <a16:creationId xmlns:a16="http://schemas.microsoft.com/office/drawing/2014/main" id="{6D31F5BC-1DE8-4668-9D18-CF7F40B15D1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477" y="8267"/>
            <a:ext cx="2608" cy="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" name="Line 638">
            <a:extLst>
              <a:ext uri="{FF2B5EF4-FFF2-40B4-BE49-F238E27FC236}">
                <a16:creationId xmlns:a16="http://schemas.microsoft.com/office/drawing/2014/main" id="{E594F0EA-D226-4C39-89B0-2F5D6D6C1FEF}"/>
              </a:ext>
            </a:extLst>
          </xdr:cNvPr>
          <xdr:cNvSpPr>
            <a:spLocks noChangeShapeType="1"/>
          </xdr:cNvSpPr>
        </xdr:nvSpPr>
        <xdr:spPr bwMode="auto">
          <a:xfrm flipV="1">
            <a:off x="5419" y="2758"/>
            <a:ext cx="122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" name="Freeform 637">
            <a:extLst>
              <a:ext uri="{FF2B5EF4-FFF2-40B4-BE49-F238E27FC236}">
                <a16:creationId xmlns:a16="http://schemas.microsoft.com/office/drawing/2014/main" id="{59DCF2F9-6046-45F8-86C0-1FC8BA6DCF1C}"/>
              </a:ext>
            </a:extLst>
          </xdr:cNvPr>
          <xdr:cNvSpPr>
            <a:spLocks/>
          </xdr:cNvSpPr>
        </xdr:nvSpPr>
        <xdr:spPr bwMode="auto">
          <a:xfrm>
            <a:off x="5393" y="2927"/>
            <a:ext cx="33" cy="33"/>
          </a:xfrm>
          <a:custGeom>
            <a:avLst/>
            <a:gdLst>
              <a:gd name="T0" fmla="*/ 0 w 69"/>
              <a:gd name="T1" fmla="*/ 0 h 71"/>
              <a:gd name="T2" fmla="*/ 0 w 69"/>
              <a:gd name="T3" fmla="*/ 0 h 71"/>
              <a:gd name="T4" fmla="*/ 0 w 69"/>
              <a:gd name="T5" fmla="*/ 0 h 71"/>
              <a:gd name="T6" fmla="*/ 0 w 69"/>
              <a:gd name="T7" fmla="*/ 0 h 71"/>
              <a:gd name="T8" fmla="*/ 0 w 69"/>
              <a:gd name="T9" fmla="*/ 0 h 71"/>
              <a:gd name="T10" fmla="*/ 0 w 69"/>
              <a:gd name="T11" fmla="*/ 0 h 71"/>
              <a:gd name="T12" fmla="*/ 0 w 69"/>
              <a:gd name="T13" fmla="*/ 0 h 71"/>
              <a:gd name="T14" fmla="*/ 0 w 69"/>
              <a:gd name="T15" fmla="*/ 0 h 71"/>
              <a:gd name="T16" fmla="*/ 0 w 69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71">
                <a:moveTo>
                  <a:pt x="69" y="35"/>
                </a:moveTo>
                <a:lnTo>
                  <a:pt x="60" y="11"/>
                </a:lnTo>
                <a:lnTo>
                  <a:pt x="35" y="0"/>
                </a:lnTo>
                <a:lnTo>
                  <a:pt x="11" y="11"/>
                </a:lnTo>
                <a:lnTo>
                  <a:pt x="0" y="35"/>
                </a:lnTo>
                <a:lnTo>
                  <a:pt x="11" y="60"/>
                </a:lnTo>
                <a:lnTo>
                  <a:pt x="35" y="71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2" name="Freeform 636">
            <a:extLst>
              <a:ext uri="{FF2B5EF4-FFF2-40B4-BE49-F238E27FC236}">
                <a16:creationId xmlns:a16="http://schemas.microsoft.com/office/drawing/2014/main" id="{3CEF15C7-C146-432F-8965-20DCD4EE70F2}"/>
              </a:ext>
            </a:extLst>
          </xdr:cNvPr>
          <xdr:cNvSpPr>
            <a:spLocks/>
          </xdr:cNvSpPr>
        </xdr:nvSpPr>
        <xdr:spPr bwMode="auto">
          <a:xfrm>
            <a:off x="5519" y="2725"/>
            <a:ext cx="33" cy="33"/>
          </a:xfrm>
          <a:custGeom>
            <a:avLst/>
            <a:gdLst>
              <a:gd name="T0" fmla="*/ 0 w 70"/>
              <a:gd name="T1" fmla="*/ 0 h 69"/>
              <a:gd name="T2" fmla="*/ 0 w 70"/>
              <a:gd name="T3" fmla="*/ 0 h 69"/>
              <a:gd name="T4" fmla="*/ 0 w 70"/>
              <a:gd name="T5" fmla="*/ 0 h 69"/>
              <a:gd name="T6" fmla="*/ 0 w 70"/>
              <a:gd name="T7" fmla="*/ 0 h 69"/>
              <a:gd name="T8" fmla="*/ 0 w 70"/>
              <a:gd name="T9" fmla="*/ 0 h 69"/>
              <a:gd name="T10" fmla="*/ 0 w 70"/>
              <a:gd name="T11" fmla="*/ 0 h 69"/>
              <a:gd name="T12" fmla="*/ 0 w 70"/>
              <a:gd name="T13" fmla="*/ 0 h 69"/>
              <a:gd name="T14" fmla="*/ 0 w 70"/>
              <a:gd name="T15" fmla="*/ 0 h 69"/>
              <a:gd name="T16" fmla="*/ 0 w 70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0" h="69">
                <a:moveTo>
                  <a:pt x="70" y="34"/>
                </a:moveTo>
                <a:lnTo>
                  <a:pt x="59" y="9"/>
                </a:lnTo>
                <a:lnTo>
                  <a:pt x="36" y="0"/>
                </a:lnTo>
                <a:lnTo>
                  <a:pt x="11" y="9"/>
                </a:lnTo>
                <a:lnTo>
                  <a:pt x="0" y="34"/>
                </a:lnTo>
                <a:lnTo>
                  <a:pt x="11" y="59"/>
                </a:lnTo>
                <a:lnTo>
                  <a:pt x="36" y="69"/>
                </a:lnTo>
                <a:lnTo>
                  <a:pt x="59" y="59"/>
                </a:lnTo>
                <a:lnTo>
                  <a:pt x="70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3" name="Freeform 635">
            <a:extLst>
              <a:ext uri="{FF2B5EF4-FFF2-40B4-BE49-F238E27FC236}">
                <a16:creationId xmlns:a16="http://schemas.microsoft.com/office/drawing/2014/main" id="{68BCE9F1-4F5E-4891-A5D7-8DAF36F54279}"/>
              </a:ext>
            </a:extLst>
          </xdr:cNvPr>
          <xdr:cNvSpPr>
            <a:spLocks/>
          </xdr:cNvSpPr>
        </xdr:nvSpPr>
        <xdr:spPr bwMode="auto">
          <a:xfrm>
            <a:off x="5370" y="8381"/>
            <a:ext cx="33" cy="35"/>
          </a:xfrm>
          <a:custGeom>
            <a:avLst/>
            <a:gdLst>
              <a:gd name="T0" fmla="*/ 0 w 69"/>
              <a:gd name="T1" fmla="*/ 0 h 71"/>
              <a:gd name="T2" fmla="*/ 0 w 69"/>
              <a:gd name="T3" fmla="*/ 0 h 71"/>
              <a:gd name="T4" fmla="*/ 0 w 69"/>
              <a:gd name="T5" fmla="*/ 0 h 71"/>
              <a:gd name="T6" fmla="*/ 0 w 69"/>
              <a:gd name="T7" fmla="*/ 0 h 71"/>
              <a:gd name="T8" fmla="*/ 0 w 69"/>
              <a:gd name="T9" fmla="*/ 0 h 71"/>
              <a:gd name="T10" fmla="*/ 0 w 69"/>
              <a:gd name="T11" fmla="*/ 0 h 71"/>
              <a:gd name="T12" fmla="*/ 0 w 69"/>
              <a:gd name="T13" fmla="*/ 0 h 71"/>
              <a:gd name="T14" fmla="*/ 0 w 69"/>
              <a:gd name="T15" fmla="*/ 0 h 71"/>
              <a:gd name="T16" fmla="*/ 0 w 69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71">
                <a:moveTo>
                  <a:pt x="69" y="36"/>
                </a:moveTo>
                <a:lnTo>
                  <a:pt x="60" y="11"/>
                </a:lnTo>
                <a:lnTo>
                  <a:pt x="35" y="0"/>
                </a:lnTo>
                <a:lnTo>
                  <a:pt x="10" y="11"/>
                </a:lnTo>
                <a:lnTo>
                  <a:pt x="0" y="36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69" y="36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4" name="Line 634">
            <a:extLst>
              <a:ext uri="{FF2B5EF4-FFF2-40B4-BE49-F238E27FC236}">
                <a16:creationId xmlns:a16="http://schemas.microsoft.com/office/drawing/2014/main" id="{891CD3D5-CF9C-4572-8573-0824019FDDCE}"/>
              </a:ext>
            </a:extLst>
          </xdr:cNvPr>
          <xdr:cNvSpPr>
            <a:spLocks noChangeShapeType="1"/>
          </xdr:cNvSpPr>
        </xdr:nvSpPr>
        <xdr:spPr bwMode="auto">
          <a:xfrm>
            <a:off x="5396" y="8413"/>
            <a:ext cx="119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Line 633">
            <a:extLst>
              <a:ext uri="{FF2B5EF4-FFF2-40B4-BE49-F238E27FC236}">
                <a16:creationId xmlns:a16="http://schemas.microsoft.com/office/drawing/2014/main" id="{FD9EE9CC-48A6-48FA-AC65-6665F7C20844}"/>
              </a:ext>
            </a:extLst>
          </xdr:cNvPr>
          <xdr:cNvSpPr>
            <a:spLocks noChangeShapeType="1"/>
          </xdr:cNvSpPr>
        </xdr:nvSpPr>
        <xdr:spPr bwMode="auto">
          <a:xfrm>
            <a:off x="5396" y="8413"/>
            <a:ext cx="19" cy="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Freeform 632">
            <a:extLst>
              <a:ext uri="{FF2B5EF4-FFF2-40B4-BE49-F238E27FC236}">
                <a16:creationId xmlns:a16="http://schemas.microsoft.com/office/drawing/2014/main" id="{945931C4-A390-4730-9813-9EE0CE75A2F1}"/>
              </a:ext>
            </a:extLst>
          </xdr:cNvPr>
          <xdr:cNvSpPr>
            <a:spLocks/>
          </xdr:cNvSpPr>
        </xdr:nvSpPr>
        <xdr:spPr bwMode="auto">
          <a:xfrm>
            <a:off x="5504" y="8589"/>
            <a:ext cx="32" cy="33"/>
          </a:xfrm>
          <a:custGeom>
            <a:avLst/>
            <a:gdLst>
              <a:gd name="T0" fmla="*/ 0 w 69"/>
              <a:gd name="T1" fmla="*/ 0 h 70"/>
              <a:gd name="T2" fmla="*/ 0 w 69"/>
              <a:gd name="T3" fmla="*/ 0 h 70"/>
              <a:gd name="T4" fmla="*/ 0 w 69"/>
              <a:gd name="T5" fmla="*/ 0 h 70"/>
              <a:gd name="T6" fmla="*/ 0 w 69"/>
              <a:gd name="T7" fmla="*/ 0 h 70"/>
              <a:gd name="T8" fmla="*/ 0 w 69"/>
              <a:gd name="T9" fmla="*/ 0 h 70"/>
              <a:gd name="T10" fmla="*/ 0 w 69"/>
              <a:gd name="T11" fmla="*/ 0 h 70"/>
              <a:gd name="T12" fmla="*/ 0 w 69"/>
              <a:gd name="T13" fmla="*/ 0 h 70"/>
              <a:gd name="T14" fmla="*/ 0 w 69"/>
              <a:gd name="T15" fmla="*/ 0 h 70"/>
              <a:gd name="T16" fmla="*/ 0 w 69"/>
              <a:gd name="T17" fmla="*/ 0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70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0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7" name="Freeform 631">
            <a:extLst>
              <a:ext uri="{FF2B5EF4-FFF2-40B4-BE49-F238E27FC236}">
                <a16:creationId xmlns:a16="http://schemas.microsoft.com/office/drawing/2014/main" id="{D925FD35-3259-4FBE-AE05-62617EDE555D}"/>
              </a:ext>
            </a:extLst>
          </xdr:cNvPr>
          <xdr:cNvSpPr>
            <a:spLocks/>
          </xdr:cNvSpPr>
        </xdr:nvSpPr>
        <xdr:spPr bwMode="auto">
          <a:xfrm>
            <a:off x="14404" y="8432"/>
            <a:ext cx="35" cy="33"/>
          </a:xfrm>
          <a:custGeom>
            <a:avLst/>
            <a:gdLst>
              <a:gd name="T0" fmla="*/ 0 w 71"/>
              <a:gd name="T1" fmla="*/ 0 h 70"/>
              <a:gd name="T2" fmla="*/ 0 w 71"/>
              <a:gd name="T3" fmla="*/ 0 h 70"/>
              <a:gd name="T4" fmla="*/ 0 w 71"/>
              <a:gd name="T5" fmla="*/ 0 h 70"/>
              <a:gd name="T6" fmla="*/ 0 w 71"/>
              <a:gd name="T7" fmla="*/ 0 h 70"/>
              <a:gd name="T8" fmla="*/ 0 w 71"/>
              <a:gd name="T9" fmla="*/ 0 h 70"/>
              <a:gd name="T10" fmla="*/ 0 w 71"/>
              <a:gd name="T11" fmla="*/ 0 h 70"/>
              <a:gd name="T12" fmla="*/ 0 w 71"/>
              <a:gd name="T13" fmla="*/ 0 h 70"/>
              <a:gd name="T14" fmla="*/ 0 w 71"/>
              <a:gd name="T15" fmla="*/ 0 h 70"/>
              <a:gd name="T16" fmla="*/ 0 w 71"/>
              <a:gd name="T17" fmla="*/ 0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1" h="70">
                <a:moveTo>
                  <a:pt x="71" y="34"/>
                </a:moveTo>
                <a:lnTo>
                  <a:pt x="61" y="11"/>
                </a:lnTo>
                <a:lnTo>
                  <a:pt x="36" y="0"/>
                </a:lnTo>
                <a:lnTo>
                  <a:pt x="11" y="11"/>
                </a:lnTo>
                <a:lnTo>
                  <a:pt x="0" y="34"/>
                </a:lnTo>
                <a:lnTo>
                  <a:pt x="11" y="59"/>
                </a:lnTo>
                <a:lnTo>
                  <a:pt x="36" y="70"/>
                </a:lnTo>
                <a:lnTo>
                  <a:pt x="61" y="59"/>
                </a:lnTo>
                <a:lnTo>
                  <a:pt x="71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8" name="Freeform 630">
            <a:extLst>
              <a:ext uri="{FF2B5EF4-FFF2-40B4-BE49-F238E27FC236}">
                <a16:creationId xmlns:a16="http://schemas.microsoft.com/office/drawing/2014/main" id="{B2C441F1-5668-4E0D-83E0-F537533F64A4}"/>
              </a:ext>
            </a:extLst>
          </xdr:cNvPr>
          <xdr:cNvSpPr>
            <a:spLocks/>
          </xdr:cNvSpPr>
        </xdr:nvSpPr>
        <xdr:spPr bwMode="auto">
          <a:xfrm>
            <a:off x="14296" y="8611"/>
            <a:ext cx="34" cy="32"/>
          </a:xfrm>
          <a:custGeom>
            <a:avLst/>
            <a:gdLst>
              <a:gd name="T0" fmla="*/ 0 w 70"/>
              <a:gd name="T1" fmla="*/ 0 h 69"/>
              <a:gd name="T2" fmla="*/ 0 w 70"/>
              <a:gd name="T3" fmla="*/ 0 h 69"/>
              <a:gd name="T4" fmla="*/ 0 w 70"/>
              <a:gd name="T5" fmla="*/ 0 h 69"/>
              <a:gd name="T6" fmla="*/ 0 w 70"/>
              <a:gd name="T7" fmla="*/ 0 h 69"/>
              <a:gd name="T8" fmla="*/ 0 w 70"/>
              <a:gd name="T9" fmla="*/ 0 h 69"/>
              <a:gd name="T10" fmla="*/ 0 w 70"/>
              <a:gd name="T11" fmla="*/ 0 h 69"/>
              <a:gd name="T12" fmla="*/ 0 w 70"/>
              <a:gd name="T13" fmla="*/ 0 h 69"/>
              <a:gd name="T14" fmla="*/ 0 w 70"/>
              <a:gd name="T15" fmla="*/ 0 h 69"/>
              <a:gd name="T16" fmla="*/ 0 w 70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0" h="69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59"/>
                </a:lnTo>
                <a:lnTo>
                  <a:pt x="35" y="69"/>
                </a:lnTo>
                <a:lnTo>
                  <a:pt x="60" y="59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" name="Line 629">
            <a:extLst>
              <a:ext uri="{FF2B5EF4-FFF2-40B4-BE49-F238E27FC236}">
                <a16:creationId xmlns:a16="http://schemas.microsoft.com/office/drawing/2014/main" id="{F87DEAC6-8120-49D0-8877-CB95CA0C1C7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21" y="8463"/>
            <a:ext cx="95" cy="1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628">
            <a:extLst>
              <a:ext uri="{FF2B5EF4-FFF2-40B4-BE49-F238E27FC236}">
                <a16:creationId xmlns:a16="http://schemas.microsoft.com/office/drawing/2014/main" id="{79274F2E-D1D1-49AC-B87F-90684B5421C9}"/>
              </a:ext>
            </a:extLst>
          </xdr:cNvPr>
          <xdr:cNvSpPr>
            <a:spLocks noChangeShapeType="1"/>
          </xdr:cNvSpPr>
        </xdr:nvSpPr>
        <xdr:spPr bwMode="auto">
          <a:xfrm flipH="1">
            <a:off x="14119" y="8444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627">
            <a:extLst>
              <a:ext uri="{FF2B5EF4-FFF2-40B4-BE49-F238E27FC236}">
                <a16:creationId xmlns:a16="http://schemas.microsoft.com/office/drawing/2014/main" id="{182303F2-E446-426C-9AD1-F630CCB4F12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119" y="8437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Rectangle 626">
            <a:extLst>
              <a:ext uri="{FF2B5EF4-FFF2-40B4-BE49-F238E27FC236}">
                <a16:creationId xmlns:a16="http://schemas.microsoft.com/office/drawing/2014/main" id="{BEF37E46-A36D-4FAA-BFCF-FC2F96FEF7D1}"/>
              </a:ext>
            </a:extLst>
          </xdr:cNvPr>
          <xdr:cNvSpPr>
            <a:spLocks noChangeArrowheads="1"/>
          </xdr:cNvSpPr>
        </xdr:nvSpPr>
        <xdr:spPr bwMode="auto">
          <a:xfrm>
            <a:off x="13910" y="8297"/>
            <a:ext cx="162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3" name="Rectangle 625">
            <a:extLst>
              <a:ext uri="{FF2B5EF4-FFF2-40B4-BE49-F238E27FC236}">
                <a16:creationId xmlns:a16="http://schemas.microsoft.com/office/drawing/2014/main" id="{6ECAC248-FB92-42C5-9D43-FD6D7E7BF14C}"/>
              </a:ext>
            </a:extLst>
          </xdr:cNvPr>
          <xdr:cNvSpPr>
            <a:spLocks noChangeArrowheads="1"/>
          </xdr:cNvSpPr>
        </xdr:nvSpPr>
        <xdr:spPr bwMode="auto">
          <a:xfrm>
            <a:off x="13910" y="8613"/>
            <a:ext cx="162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4" name="Line 624">
            <a:extLst>
              <a:ext uri="{FF2B5EF4-FFF2-40B4-BE49-F238E27FC236}">
                <a16:creationId xmlns:a16="http://schemas.microsoft.com/office/drawing/2014/main" id="{8E23D680-F5E4-45AD-8E14-94231D816464}"/>
              </a:ext>
            </a:extLst>
          </xdr:cNvPr>
          <xdr:cNvSpPr>
            <a:spLocks noChangeShapeType="1"/>
          </xdr:cNvSpPr>
        </xdr:nvSpPr>
        <xdr:spPr bwMode="auto">
          <a:xfrm>
            <a:off x="14085" y="9009"/>
            <a:ext cx="3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623">
            <a:extLst>
              <a:ext uri="{FF2B5EF4-FFF2-40B4-BE49-F238E27FC236}">
                <a16:creationId xmlns:a16="http://schemas.microsoft.com/office/drawing/2014/main" id="{7D32517A-38A3-443B-81B4-C6436E835724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97" y="2968"/>
            <a:ext cx="119" cy="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Line 622">
            <a:extLst>
              <a:ext uri="{FF2B5EF4-FFF2-40B4-BE49-F238E27FC236}">
                <a16:creationId xmlns:a16="http://schemas.microsoft.com/office/drawing/2014/main" id="{AF8AE982-39F1-4EC9-B497-874EA2043F0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341" y="2686"/>
            <a:ext cx="175" cy="28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Line 621">
            <a:extLst>
              <a:ext uri="{FF2B5EF4-FFF2-40B4-BE49-F238E27FC236}">
                <a16:creationId xmlns:a16="http://schemas.microsoft.com/office/drawing/2014/main" id="{D248D7C0-D021-4B93-9156-1D36609D586C}"/>
              </a:ext>
            </a:extLst>
          </xdr:cNvPr>
          <xdr:cNvSpPr>
            <a:spLocks noChangeShapeType="1"/>
          </xdr:cNvSpPr>
        </xdr:nvSpPr>
        <xdr:spPr bwMode="auto">
          <a:xfrm>
            <a:off x="14223" y="2761"/>
            <a:ext cx="174" cy="28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Freeform 620">
            <a:extLst>
              <a:ext uri="{FF2B5EF4-FFF2-40B4-BE49-F238E27FC236}">
                <a16:creationId xmlns:a16="http://schemas.microsoft.com/office/drawing/2014/main" id="{C64939B3-2B31-4C04-9DA3-32068B99D600}"/>
              </a:ext>
            </a:extLst>
          </xdr:cNvPr>
          <xdr:cNvSpPr>
            <a:spLocks/>
          </xdr:cNvSpPr>
        </xdr:nvSpPr>
        <xdr:spPr bwMode="auto">
          <a:xfrm>
            <a:off x="14396" y="2933"/>
            <a:ext cx="33" cy="33"/>
          </a:xfrm>
          <a:custGeom>
            <a:avLst/>
            <a:gdLst>
              <a:gd name="T0" fmla="*/ 0 w 70"/>
              <a:gd name="T1" fmla="*/ 0 h 71"/>
              <a:gd name="T2" fmla="*/ 0 w 70"/>
              <a:gd name="T3" fmla="*/ 0 h 71"/>
              <a:gd name="T4" fmla="*/ 0 w 70"/>
              <a:gd name="T5" fmla="*/ 0 h 71"/>
              <a:gd name="T6" fmla="*/ 0 w 70"/>
              <a:gd name="T7" fmla="*/ 0 h 71"/>
              <a:gd name="T8" fmla="*/ 0 w 70"/>
              <a:gd name="T9" fmla="*/ 0 h 71"/>
              <a:gd name="T10" fmla="*/ 0 w 70"/>
              <a:gd name="T11" fmla="*/ 0 h 71"/>
              <a:gd name="T12" fmla="*/ 0 w 70"/>
              <a:gd name="T13" fmla="*/ 0 h 71"/>
              <a:gd name="T14" fmla="*/ 0 w 70"/>
              <a:gd name="T15" fmla="*/ 0 h 71"/>
              <a:gd name="T16" fmla="*/ 0 w 70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0" h="71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" name="Line 619">
            <a:extLst>
              <a:ext uri="{FF2B5EF4-FFF2-40B4-BE49-F238E27FC236}">
                <a16:creationId xmlns:a16="http://schemas.microsoft.com/office/drawing/2014/main" id="{582DB29F-81B6-4B3E-8161-44AE0E854B19}"/>
              </a:ext>
            </a:extLst>
          </xdr:cNvPr>
          <xdr:cNvSpPr>
            <a:spLocks noChangeShapeType="1"/>
          </xdr:cNvSpPr>
        </xdr:nvSpPr>
        <xdr:spPr bwMode="auto">
          <a:xfrm flipH="1">
            <a:off x="14223" y="2686"/>
            <a:ext cx="118" cy="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" name="Freeform 618">
            <a:extLst>
              <a:ext uri="{FF2B5EF4-FFF2-40B4-BE49-F238E27FC236}">
                <a16:creationId xmlns:a16="http://schemas.microsoft.com/office/drawing/2014/main" id="{56097D2F-FB17-4CCE-B3CA-AB5D6943A871}"/>
              </a:ext>
            </a:extLst>
          </xdr:cNvPr>
          <xdr:cNvSpPr>
            <a:spLocks/>
          </xdr:cNvSpPr>
        </xdr:nvSpPr>
        <xdr:spPr bwMode="auto">
          <a:xfrm>
            <a:off x="14281" y="2764"/>
            <a:ext cx="33" cy="33"/>
          </a:xfrm>
          <a:custGeom>
            <a:avLst/>
            <a:gdLst>
              <a:gd name="T0" fmla="*/ 0 w 69"/>
              <a:gd name="T1" fmla="*/ 0 h 69"/>
              <a:gd name="T2" fmla="*/ 0 w 69"/>
              <a:gd name="T3" fmla="*/ 0 h 69"/>
              <a:gd name="T4" fmla="*/ 0 w 69"/>
              <a:gd name="T5" fmla="*/ 0 h 69"/>
              <a:gd name="T6" fmla="*/ 0 w 69"/>
              <a:gd name="T7" fmla="*/ 0 h 69"/>
              <a:gd name="T8" fmla="*/ 0 w 69"/>
              <a:gd name="T9" fmla="*/ 0 h 69"/>
              <a:gd name="T10" fmla="*/ 0 w 69"/>
              <a:gd name="T11" fmla="*/ 0 h 69"/>
              <a:gd name="T12" fmla="*/ 0 w 69"/>
              <a:gd name="T13" fmla="*/ 0 h 69"/>
              <a:gd name="T14" fmla="*/ 0 w 69"/>
              <a:gd name="T15" fmla="*/ 0 h 69"/>
              <a:gd name="T16" fmla="*/ 0 w 69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69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69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1" name="Line 617">
            <a:extLst>
              <a:ext uri="{FF2B5EF4-FFF2-40B4-BE49-F238E27FC236}">
                <a16:creationId xmlns:a16="http://schemas.microsoft.com/office/drawing/2014/main" id="{BA78D2EA-292B-4D70-A2FC-F965728CFDA5}"/>
              </a:ext>
            </a:extLst>
          </xdr:cNvPr>
          <xdr:cNvSpPr>
            <a:spLocks noChangeShapeType="1"/>
          </xdr:cNvSpPr>
        </xdr:nvSpPr>
        <xdr:spPr bwMode="auto">
          <a:xfrm>
            <a:off x="14307" y="2794"/>
            <a:ext cx="89" cy="1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616">
            <a:extLst>
              <a:ext uri="{FF2B5EF4-FFF2-40B4-BE49-F238E27FC236}">
                <a16:creationId xmlns:a16="http://schemas.microsoft.com/office/drawing/2014/main" id="{A43E8A96-3FC1-4DE0-9A2A-E7ECD6C8080F}"/>
              </a:ext>
            </a:extLst>
          </xdr:cNvPr>
          <xdr:cNvSpPr>
            <a:spLocks noChangeShapeType="1"/>
          </xdr:cNvSpPr>
        </xdr:nvSpPr>
        <xdr:spPr bwMode="auto">
          <a:xfrm flipV="1">
            <a:off x="8752" y="8818"/>
            <a:ext cx="1" cy="97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615">
            <a:extLst>
              <a:ext uri="{FF2B5EF4-FFF2-40B4-BE49-F238E27FC236}">
                <a16:creationId xmlns:a16="http://schemas.microsoft.com/office/drawing/2014/main" id="{AE75BDFB-6BFA-4B7A-8D11-484DA919FA04}"/>
              </a:ext>
            </a:extLst>
          </xdr:cNvPr>
          <xdr:cNvSpPr>
            <a:spLocks noChangeShapeType="1"/>
          </xdr:cNvSpPr>
        </xdr:nvSpPr>
        <xdr:spPr bwMode="auto">
          <a:xfrm flipH="1">
            <a:off x="11280" y="8820"/>
            <a:ext cx="2" cy="9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Line 614">
            <a:extLst>
              <a:ext uri="{FF2B5EF4-FFF2-40B4-BE49-F238E27FC236}">
                <a16:creationId xmlns:a16="http://schemas.microsoft.com/office/drawing/2014/main" id="{E5E0ACD6-36ED-49EF-9B9B-CD9E59411DB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752" y="9789"/>
            <a:ext cx="252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" name="Rectangle 613">
            <a:extLst>
              <a:ext uri="{FF2B5EF4-FFF2-40B4-BE49-F238E27FC236}">
                <a16:creationId xmlns:a16="http://schemas.microsoft.com/office/drawing/2014/main" id="{C0A2BEBF-1831-4E2C-A5BA-B15F86502FFA}"/>
              </a:ext>
            </a:extLst>
          </xdr:cNvPr>
          <xdr:cNvSpPr>
            <a:spLocks noChangeArrowheads="1"/>
          </xdr:cNvSpPr>
        </xdr:nvSpPr>
        <xdr:spPr bwMode="auto">
          <a:xfrm>
            <a:off x="8688" y="9263"/>
            <a:ext cx="48" cy="6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6" name="Rectangle 612">
            <a:extLst>
              <a:ext uri="{FF2B5EF4-FFF2-40B4-BE49-F238E27FC236}">
                <a16:creationId xmlns:a16="http://schemas.microsoft.com/office/drawing/2014/main" id="{2FE0BA77-EC77-4881-A2CD-D526429928FF}"/>
              </a:ext>
            </a:extLst>
          </xdr:cNvPr>
          <xdr:cNvSpPr>
            <a:spLocks noChangeArrowheads="1"/>
          </xdr:cNvSpPr>
        </xdr:nvSpPr>
        <xdr:spPr bwMode="auto">
          <a:xfrm>
            <a:off x="8689" y="9056"/>
            <a:ext cx="47" cy="8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7" name="Rectangle 611">
            <a:extLst>
              <a:ext uri="{FF2B5EF4-FFF2-40B4-BE49-F238E27FC236}">
                <a16:creationId xmlns:a16="http://schemas.microsoft.com/office/drawing/2014/main" id="{65A68CF9-2623-402E-AB13-43C22209E5BE}"/>
              </a:ext>
            </a:extLst>
          </xdr:cNvPr>
          <xdr:cNvSpPr>
            <a:spLocks noChangeArrowheads="1"/>
          </xdr:cNvSpPr>
        </xdr:nvSpPr>
        <xdr:spPr bwMode="auto">
          <a:xfrm>
            <a:off x="8689" y="8940"/>
            <a:ext cx="52" cy="89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8" name="Line 610">
            <a:extLst>
              <a:ext uri="{FF2B5EF4-FFF2-40B4-BE49-F238E27FC236}">
                <a16:creationId xmlns:a16="http://schemas.microsoft.com/office/drawing/2014/main" id="{08D9BDEB-A159-4970-AF04-E5B365DCB73F}"/>
              </a:ext>
            </a:extLst>
          </xdr:cNvPr>
          <xdr:cNvSpPr>
            <a:spLocks noChangeShapeType="1"/>
          </xdr:cNvSpPr>
        </xdr:nvSpPr>
        <xdr:spPr bwMode="auto">
          <a:xfrm>
            <a:off x="8752" y="8818"/>
            <a:ext cx="2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" name="Rectangle 609">
            <a:extLst>
              <a:ext uri="{FF2B5EF4-FFF2-40B4-BE49-F238E27FC236}">
                <a16:creationId xmlns:a16="http://schemas.microsoft.com/office/drawing/2014/main" id="{6A734CBC-EF65-4926-99D4-10FF9BE670EE}"/>
              </a:ext>
            </a:extLst>
          </xdr:cNvPr>
          <xdr:cNvSpPr>
            <a:spLocks noChangeArrowheads="1"/>
          </xdr:cNvSpPr>
        </xdr:nvSpPr>
        <xdr:spPr bwMode="auto">
          <a:xfrm>
            <a:off x="6682" y="8642"/>
            <a:ext cx="246" cy="162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0" name="Rectangle 608">
            <a:extLst>
              <a:ext uri="{FF2B5EF4-FFF2-40B4-BE49-F238E27FC236}">
                <a16:creationId xmlns:a16="http://schemas.microsoft.com/office/drawing/2014/main" id="{607DC80E-627D-49BA-B0BB-8F74A9036533}"/>
              </a:ext>
            </a:extLst>
          </xdr:cNvPr>
          <xdr:cNvSpPr>
            <a:spLocks noChangeArrowheads="1"/>
          </xdr:cNvSpPr>
        </xdr:nvSpPr>
        <xdr:spPr bwMode="auto">
          <a:xfrm>
            <a:off x="6951" y="8642"/>
            <a:ext cx="248" cy="162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1" name="Rectangle 607">
            <a:extLst>
              <a:ext uri="{FF2B5EF4-FFF2-40B4-BE49-F238E27FC236}">
                <a16:creationId xmlns:a16="http://schemas.microsoft.com/office/drawing/2014/main" id="{56535487-F75F-4FC6-A770-A6461CD04540}"/>
              </a:ext>
            </a:extLst>
          </xdr:cNvPr>
          <xdr:cNvSpPr>
            <a:spLocks noChangeArrowheads="1"/>
          </xdr:cNvSpPr>
        </xdr:nvSpPr>
        <xdr:spPr bwMode="auto">
          <a:xfrm>
            <a:off x="7229" y="8643"/>
            <a:ext cx="163" cy="247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2" name="Line 606">
            <a:extLst>
              <a:ext uri="{FF2B5EF4-FFF2-40B4-BE49-F238E27FC236}">
                <a16:creationId xmlns:a16="http://schemas.microsoft.com/office/drawing/2014/main" id="{BED9C152-1479-48E6-9AA2-7F0904415E7A}"/>
              </a:ext>
            </a:extLst>
          </xdr:cNvPr>
          <xdr:cNvSpPr>
            <a:spLocks noChangeShapeType="1"/>
          </xdr:cNvSpPr>
        </xdr:nvSpPr>
        <xdr:spPr bwMode="auto">
          <a:xfrm>
            <a:off x="3660" y="7269"/>
            <a:ext cx="85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314325</xdr:colOff>
      <xdr:row>3</xdr:row>
      <xdr:rowOff>101600</xdr:rowOff>
    </xdr:from>
    <xdr:to>
      <xdr:col>1</xdr:col>
      <xdr:colOff>447675</xdr:colOff>
      <xdr:row>7</xdr:row>
      <xdr:rowOff>38100</xdr:rowOff>
    </xdr:to>
    <xdr:grpSp>
      <xdr:nvGrpSpPr>
        <xdr:cNvPr id="423" name="Group 1026">
          <a:extLst>
            <a:ext uri="{FF2B5EF4-FFF2-40B4-BE49-F238E27FC236}">
              <a16:creationId xmlns:a16="http://schemas.microsoft.com/office/drawing/2014/main" id="{8089AC46-D9C8-4508-90A9-93AA08932488}"/>
            </a:ext>
          </a:extLst>
        </xdr:cNvPr>
        <xdr:cNvGrpSpPr>
          <a:grpSpLocks/>
        </xdr:cNvGrpSpPr>
      </xdr:nvGrpSpPr>
      <xdr:grpSpPr bwMode="auto">
        <a:xfrm>
          <a:off x="314325" y="796925"/>
          <a:ext cx="742950" cy="609600"/>
          <a:chOff x="9898" y="12893"/>
          <a:chExt cx="1898" cy="1415"/>
        </a:xfrm>
      </xdr:grpSpPr>
      <xdr:sp macro="" textlink="">
        <xdr:nvSpPr>
          <xdr:cNvPr id="424" name="Freeform 1077">
            <a:extLst>
              <a:ext uri="{FF2B5EF4-FFF2-40B4-BE49-F238E27FC236}">
                <a16:creationId xmlns:a16="http://schemas.microsoft.com/office/drawing/2014/main" id="{4FF3E0A6-F2E7-4EE7-9DA9-72BBE5684F58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56"/>
          </a:xfrm>
          <a:custGeom>
            <a:avLst/>
            <a:gdLst>
              <a:gd name="T0" fmla="*/ 0 w 1413"/>
              <a:gd name="T1" fmla="*/ 0 h 312"/>
              <a:gd name="T2" fmla="*/ 1 w 1413"/>
              <a:gd name="T3" fmla="*/ 1 h 312"/>
              <a:gd name="T4" fmla="*/ 1 w 1413"/>
              <a:gd name="T5" fmla="*/ 1 h 312"/>
              <a:gd name="T6" fmla="*/ 0 w 1413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312">
                <a:moveTo>
                  <a:pt x="0" y="0"/>
                </a:moveTo>
                <a:lnTo>
                  <a:pt x="1104" y="312"/>
                </a:lnTo>
                <a:lnTo>
                  <a:pt x="1413" y="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5" name="Freeform 1076">
            <a:extLst>
              <a:ext uri="{FF2B5EF4-FFF2-40B4-BE49-F238E27FC236}">
                <a16:creationId xmlns:a16="http://schemas.microsoft.com/office/drawing/2014/main" id="{24154005-3479-4BA9-B5C8-54C5F2BF508B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56"/>
          </a:xfrm>
          <a:custGeom>
            <a:avLst/>
            <a:gdLst>
              <a:gd name="T0" fmla="*/ 0 w 1413"/>
              <a:gd name="T1" fmla="*/ 0 h 312"/>
              <a:gd name="T2" fmla="*/ 1 w 1413"/>
              <a:gd name="T3" fmla="*/ 1 h 312"/>
              <a:gd name="T4" fmla="*/ 1 w 1413"/>
              <a:gd name="T5" fmla="*/ 1 h 312"/>
              <a:gd name="T6" fmla="*/ 0 w 1413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312">
                <a:moveTo>
                  <a:pt x="0" y="0"/>
                </a:moveTo>
                <a:lnTo>
                  <a:pt x="1104" y="312"/>
                </a:lnTo>
                <a:lnTo>
                  <a:pt x="1413" y="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6" name="Freeform 1075">
            <a:extLst>
              <a:ext uri="{FF2B5EF4-FFF2-40B4-BE49-F238E27FC236}">
                <a16:creationId xmlns:a16="http://schemas.microsoft.com/office/drawing/2014/main" id="{C3656D58-6864-455C-BE64-0CE0497CBEBA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"/>
          </a:xfrm>
          <a:custGeom>
            <a:avLst/>
            <a:gdLst>
              <a:gd name="T0" fmla="*/ 1 w 1413"/>
              <a:gd name="T1" fmla="*/ 0 h 2"/>
              <a:gd name="T2" fmla="*/ 0 w 1413"/>
              <a:gd name="T3" fmla="*/ 0 h 2"/>
              <a:gd name="T4" fmla="*/ 1 w 1413"/>
              <a:gd name="T5" fmla="*/ 1 h 2"/>
              <a:gd name="T6" fmla="*/ 1 w 14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2">
                <a:moveTo>
                  <a:pt x="1413" y="0"/>
                </a:moveTo>
                <a:lnTo>
                  <a:pt x="0" y="0"/>
                </a:lnTo>
                <a:lnTo>
                  <a:pt x="1413" y="2"/>
                </a:lnTo>
                <a:lnTo>
                  <a:pt x="14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7" name="Freeform 1074">
            <a:extLst>
              <a:ext uri="{FF2B5EF4-FFF2-40B4-BE49-F238E27FC236}">
                <a16:creationId xmlns:a16="http://schemas.microsoft.com/office/drawing/2014/main" id="{8A35F2B2-28F0-48D6-9A4B-7CF581DA7CF2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"/>
          </a:xfrm>
          <a:custGeom>
            <a:avLst/>
            <a:gdLst>
              <a:gd name="T0" fmla="*/ 1 w 1413"/>
              <a:gd name="T1" fmla="*/ 0 h 2"/>
              <a:gd name="T2" fmla="*/ 0 w 1413"/>
              <a:gd name="T3" fmla="*/ 0 h 2"/>
              <a:gd name="T4" fmla="*/ 1 w 1413"/>
              <a:gd name="T5" fmla="*/ 1 h 2"/>
              <a:gd name="T6" fmla="*/ 1 w 14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2">
                <a:moveTo>
                  <a:pt x="1413" y="0"/>
                </a:moveTo>
                <a:lnTo>
                  <a:pt x="0" y="0"/>
                </a:lnTo>
                <a:lnTo>
                  <a:pt x="1413" y="2"/>
                </a:lnTo>
                <a:lnTo>
                  <a:pt x="14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8" name="Freeform 1073">
            <a:extLst>
              <a:ext uri="{FF2B5EF4-FFF2-40B4-BE49-F238E27FC236}">
                <a16:creationId xmlns:a16="http://schemas.microsoft.com/office/drawing/2014/main" id="{DFDE2B5E-9001-4A4E-98F3-54337CD8F90E}"/>
              </a:ext>
            </a:extLst>
          </xdr:cNvPr>
          <xdr:cNvSpPr>
            <a:spLocks/>
          </xdr:cNvSpPr>
        </xdr:nvSpPr>
        <xdr:spPr bwMode="auto">
          <a:xfrm>
            <a:off x="11089" y="13444"/>
            <a:ext cx="707" cy="156"/>
          </a:xfrm>
          <a:custGeom>
            <a:avLst/>
            <a:gdLst>
              <a:gd name="T0" fmla="*/ 1 w 1414"/>
              <a:gd name="T1" fmla="*/ 0 h 312"/>
              <a:gd name="T2" fmla="*/ 0 w 1414"/>
              <a:gd name="T3" fmla="*/ 1 h 312"/>
              <a:gd name="T4" fmla="*/ 1 w 1414"/>
              <a:gd name="T5" fmla="*/ 1 h 312"/>
              <a:gd name="T6" fmla="*/ 1 w 1414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4" h="312">
                <a:moveTo>
                  <a:pt x="313" y="0"/>
                </a:moveTo>
                <a:lnTo>
                  <a:pt x="0" y="312"/>
                </a:lnTo>
                <a:lnTo>
                  <a:pt x="1414" y="312"/>
                </a:lnTo>
                <a:lnTo>
                  <a:pt x="3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9" name="Freeform 1072">
            <a:extLst>
              <a:ext uri="{FF2B5EF4-FFF2-40B4-BE49-F238E27FC236}">
                <a16:creationId xmlns:a16="http://schemas.microsoft.com/office/drawing/2014/main" id="{49905B7D-0D64-415B-87C0-A077EA436A7D}"/>
              </a:ext>
            </a:extLst>
          </xdr:cNvPr>
          <xdr:cNvSpPr>
            <a:spLocks/>
          </xdr:cNvSpPr>
        </xdr:nvSpPr>
        <xdr:spPr bwMode="auto">
          <a:xfrm>
            <a:off x="11089" y="13444"/>
            <a:ext cx="707" cy="156"/>
          </a:xfrm>
          <a:custGeom>
            <a:avLst/>
            <a:gdLst>
              <a:gd name="T0" fmla="*/ 1 w 1414"/>
              <a:gd name="T1" fmla="*/ 0 h 312"/>
              <a:gd name="T2" fmla="*/ 0 w 1414"/>
              <a:gd name="T3" fmla="*/ 1 h 312"/>
              <a:gd name="T4" fmla="*/ 1 w 1414"/>
              <a:gd name="T5" fmla="*/ 1 h 312"/>
              <a:gd name="T6" fmla="*/ 1 w 1414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4" h="312">
                <a:moveTo>
                  <a:pt x="313" y="0"/>
                </a:moveTo>
                <a:lnTo>
                  <a:pt x="0" y="312"/>
                </a:lnTo>
                <a:lnTo>
                  <a:pt x="1414" y="312"/>
                </a:lnTo>
                <a:lnTo>
                  <a:pt x="3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0" name="Freeform 1071">
            <a:extLst>
              <a:ext uri="{FF2B5EF4-FFF2-40B4-BE49-F238E27FC236}">
                <a16:creationId xmlns:a16="http://schemas.microsoft.com/office/drawing/2014/main" id="{B4E37746-9BDD-4042-A0E4-77A7CE88CB93}"/>
              </a:ext>
            </a:extLst>
          </xdr:cNvPr>
          <xdr:cNvSpPr>
            <a:spLocks/>
          </xdr:cNvSpPr>
        </xdr:nvSpPr>
        <xdr:spPr bwMode="auto">
          <a:xfrm>
            <a:off x="10934" y="12893"/>
            <a:ext cx="155" cy="707"/>
          </a:xfrm>
          <a:custGeom>
            <a:avLst/>
            <a:gdLst>
              <a:gd name="T0" fmla="*/ 1 w 310"/>
              <a:gd name="T1" fmla="*/ 0 h 1414"/>
              <a:gd name="T2" fmla="*/ 0 w 310"/>
              <a:gd name="T3" fmla="*/ 1 h 1414"/>
              <a:gd name="T4" fmla="*/ 1 w 310"/>
              <a:gd name="T5" fmla="*/ 1 h 1414"/>
              <a:gd name="T6" fmla="*/ 1 w 310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0" h="1414">
                <a:moveTo>
                  <a:pt x="310" y="0"/>
                </a:moveTo>
                <a:lnTo>
                  <a:pt x="0" y="1104"/>
                </a:lnTo>
                <a:lnTo>
                  <a:pt x="310" y="1414"/>
                </a:lnTo>
                <a:lnTo>
                  <a:pt x="31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1" name="Freeform 1070">
            <a:extLst>
              <a:ext uri="{FF2B5EF4-FFF2-40B4-BE49-F238E27FC236}">
                <a16:creationId xmlns:a16="http://schemas.microsoft.com/office/drawing/2014/main" id="{3FF61935-602B-4913-9ECF-5741CBD6F281}"/>
              </a:ext>
            </a:extLst>
          </xdr:cNvPr>
          <xdr:cNvSpPr>
            <a:spLocks/>
          </xdr:cNvSpPr>
        </xdr:nvSpPr>
        <xdr:spPr bwMode="auto">
          <a:xfrm>
            <a:off x="10934" y="12893"/>
            <a:ext cx="155" cy="707"/>
          </a:xfrm>
          <a:custGeom>
            <a:avLst/>
            <a:gdLst>
              <a:gd name="T0" fmla="*/ 1 w 310"/>
              <a:gd name="T1" fmla="*/ 0 h 1414"/>
              <a:gd name="T2" fmla="*/ 0 w 310"/>
              <a:gd name="T3" fmla="*/ 1 h 1414"/>
              <a:gd name="T4" fmla="*/ 1 w 310"/>
              <a:gd name="T5" fmla="*/ 1 h 1414"/>
              <a:gd name="T6" fmla="*/ 1 w 310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0" h="1414">
                <a:moveTo>
                  <a:pt x="310" y="0"/>
                </a:moveTo>
                <a:lnTo>
                  <a:pt x="0" y="1104"/>
                </a:lnTo>
                <a:lnTo>
                  <a:pt x="310" y="1414"/>
                </a:lnTo>
                <a:lnTo>
                  <a:pt x="31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2" name="Freeform 1069">
            <a:extLst>
              <a:ext uri="{FF2B5EF4-FFF2-40B4-BE49-F238E27FC236}">
                <a16:creationId xmlns:a16="http://schemas.microsoft.com/office/drawing/2014/main" id="{2C77C74A-963B-4816-A0D6-43289685D943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96" cy="269"/>
          </a:xfrm>
          <a:custGeom>
            <a:avLst/>
            <a:gdLst>
              <a:gd name="T0" fmla="*/ 1 w 591"/>
              <a:gd name="T1" fmla="*/ 0 h 538"/>
              <a:gd name="T2" fmla="*/ 0 w 591"/>
              <a:gd name="T3" fmla="*/ 1 h 538"/>
              <a:gd name="T4" fmla="*/ 1 w 591"/>
              <a:gd name="T5" fmla="*/ 1 h 538"/>
              <a:gd name="T6" fmla="*/ 1 w 591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91" h="538">
                <a:moveTo>
                  <a:pt x="537" y="0"/>
                </a:moveTo>
                <a:lnTo>
                  <a:pt x="0" y="538"/>
                </a:lnTo>
                <a:lnTo>
                  <a:pt x="591" y="187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3" name="Freeform 1068">
            <a:extLst>
              <a:ext uri="{FF2B5EF4-FFF2-40B4-BE49-F238E27FC236}">
                <a16:creationId xmlns:a16="http://schemas.microsoft.com/office/drawing/2014/main" id="{997485C1-1F52-4405-B7BB-1EFDE2103F9E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96" cy="269"/>
          </a:xfrm>
          <a:custGeom>
            <a:avLst/>
            <a:gdLst>
              <a:gd name="T0" fmla="*/ 1 w 591"/>
              <a:gd name="T1" fmla="*/ 0 h 538"/>
              <a:gd name="T2" fmla="*/ 0 w 591"/>
              <a:gd name="T3" fmla="*/ 1 h 538"/>
              <a:gd name="T4" fmla="*/ 1 w 591"/>
              <a:gd name="T5" fmla="*/ 1 h 538"/>
              <a:gd name="T6" fmla="*/ 1 w 591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91" h="538">
                <a:moveTo>
                  <a:pt x="537" y="0"/>
                </a:moveTo>
                <a:lnTo>
                  <a:pt x="0" y="538"/>
                </a:lnTo>
                <a:lnTo>
                  <a:pt x="591" y="187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4" name="Freeform 1067">
            <a:extLst>
              <a:ext uri="{FF2B5EF4-FFF2-40B4-BE49-F238E27FC236}">
                <a16:creationId xmlns:a16="http://schemas.microsoft.com/office/drawing/2014/main" id="{BDF89E59-1E27-43B9-B06F-CEFE3C659DF6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69" cy="269"/>
          </a:xfrm>
          <a:custGeom>
            <a:avLst/>
            <a:gdLst>
              <a:gd name="T0" fmla="*/ 1 w 537"/>
              <a:gd name="T1" fmla="*/ 0 h 538"/>
              <a:gd name="T2" fmla="*/ 0 w 537"/>
              <a:gd name="T3" fmla="*/ 1 h 538"/>
              <a:gd name="T4" fmla="*/ 1 w 537"/>
              <a:gd name="T5" fmla="*/ 0 h 5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7" h="538">
                <a:moveTo>
                  <a:pt x="537" y="0"/>
                </a:moveTo>
                <a:lnTo>
                  <a:pt x="0" y="538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5" name="Freeform 1066">
            <a:extLst>
              <a:ext uri="{FF2B5EF4-FFF2-40B4-BE49-F238E27FC236}">
                <a16:creationId xmlns:a16="http://schemas.microsoft.com/office/drawing/2014/main" id="{EC0B6A93-E012-42DC-A50A-DCA678A53F1B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69" cy="269"/>
          </a:xfrm>
          <a:custGeom>
            <a:avLst/>
            <a:gdLst>
              <a:gd name="T0" fmla="*/ 1 w 537"/>
              <a:gd name="T1" fmla="*/ 0 h 538"/>
              <a:gd name="T2" fmla="*/ 0 w 537"/>
              <a:gd name="T3" fmla="*/ 1 h 538"/>
              <a:gd name="T4" fmla="*/ 1 w 537"/>
              <a:gd name="T5" fmla="*/ 0 h 538"/>
              <a:gd name="T6" fmla="*/ 1 w 537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7" h="538">
                <a:moveTo>
                  <a:pt x="537" y="0"/>
                </a:moveTo>
                <a:lnTo>
                  <a:pt x="0" y="538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6" name="Freeform 1065">
            <a:extLst>
              <a:ext uri="{FF2B5EF4-FFF2-40B4-BE49-F238E27FC236}">
                <a16:creationId xmlns:a16="http://schemas.microsoft.com/office/drawing/2014/main" id="{A675D2CB-3CA9-4887-B189-12DCAD95A588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707"/>
          </a:xfrm>
          <a:custGeom>
            <a:avLst/>
            <a:gdLst>
              <a:gd name="T0" fmla="*/ 0 w 311"/>
              <a:gd name="T1" fmla="*/ 0 h 1414"/>
              <a:gd name="T2" fmla="*/ 0 w 311"/>
              <a:gd name="T3" fmla="*/ 1 h 1414"/>
              <a:gd name="T4" fmla="*/ 0 w 311"/>
              <a:gd name="T5" fmla="*/ 1 h 1414"/>
              <a:gd name="T6" fmla="*/ 0 w 311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1414">
                <a:moveTo>
                  <a:pt x="0" y="0"/>
                </a:moveTo>
                <a:lnTo>
                  <a:pt x="0" y="1414"/>
                </a:lnTo>
                <a:lnTo>
                  <a:pt x="311" y="3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7" name="Freeform 1064">
            <a:extLst>
              <a:ext uri="{FF2B5EF4-FFF2-40B4-BE49-F238E27FC236}">
                <a16:creationId xmlns:a16="http://schemas.microsoft.com/office/drawing/2014/main" id="{7D2D6C55-BA39-4437-897E-BD9986997D2C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707"/>
          </a:xfrm>
          <a:custGeom>
            <a:avLst/>
            <a:gdLst>
              <a:gd name="T0" fmla="*/ 0 w 311"/>
              <a:gd name="T1" fmla="*/ 0 h 1414"/>
              <a:gd name="T2" fmla="*/ 0 w 311"/>
              <a:gd name="T3" fmla="*/ 1 h 1414"/>
              <a:gd name="T4" fmla="*/ 0 w 311"/>
              <a:gd name="T5" fmla="*/ 1 h 1414"/>
              <a:gd name="T6" fmla="*/ 0 w 311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1414">
                <a:moveTo>
                  <a:pt x="0" y="0"/>
                </a:moveTo>
                <a:lnTo>
                  <a:pt x="0" y="1414"/>
                </a:lnTo>
                <a:lnTo>
                  <a:pt x="311" y="3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8" name="Freeform 1063">
            <a:extLst>
              <a:ext uri="{FF2B5EF4-FFF2-40B4-BE49-F238E27FC236}">
                <a16:creationId xmlns:a16="http://schemas.microsoft.com/office/drawing/2014/main" id="{05F1D4FD-B45F-4BCA-B58D-C59E11FEC4ED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155"/>
          </a:xfrm>
          <a:custGeom>
            <a:avLst/>
            <a:gdLst>
              <a:gd name="T0" fmla="*/ 0 w 311"/>
              <a:gd name="T1" fmla="*/ 0 h 310"/>
              <a:gd name="T2" fmla="*/ 0 w 311"/>
              <a:gd name="T3" fmla="*/ 0 h 310"/>
              <a:gd name="T4" fmla="*/ 0 w 311"/>
              <a:gd name="T5" fmla="*/ 1 h 310"/>
              <a:gd name="T6" fmla="*/ 0 w 311"/>
              <a:gd name="T7" fmla="*/ 0 h 3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310">
                <a:moveTo>
                  <a:pt x="1" y="0"/>
                </a:moveTo>
                <a:lnTo>
                  <a:pt x="0" y="0"/>
                </a:lnTo>
                <a:lnTo>
                  <a:pt x="311" y="310"/>
                </a:lnTo>
                <a:lnTo>
                  <a:pt x="1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9" name="Freeform 1062">
            <a:extLst>
              <a:ext uri="{FF2B5EF4-FFF2-40B4-BE49-F238E27FC236}">
                <a16:creationId xmlns:a16="http://schemas.microsoft.com/office/drawing/2014/main" id="{324F49D8-49D9-4D19-B83A-6AD603AF39A8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155"/>
          </a:xfrm>
          <a:custGeom>
            <a:avLst/>
            <a:gdLst>
              <a:gd name="T0" fmla="*/ 0 w 311"/>
              <a:gd name="T1" fmla="*/ 0 h 310"/>
              <a:gd name="T2" fmla="*/ 0 w 311"/>
              <a:gd name="T3" fmla="*/ 0 h 310"/>
              <a:gd name="T4" fmla="*/ 0 w 311"/>
              <a:gd name="T5" fmla="*/ 1 h 310"/>
              <a:gd name="T6" fmla="*/ 0 w 311"/>
              <a:gd name="T7" fmla="*/ 0 h 3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310">
                <a:moveTo>
                  <a:pt x="1" y="0"/>
                </a:moveTo>
                <a:lnTo>
                  <a:pt x="0" y="0"/>
                </a:lnTo>
                <a:lnTo>
                  <a:pt x="311" y="310"/>
                </a:lnTo>
                <a:lnTo>
                  <a:pt x="1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0" name="Freeform 1061">
            <a:extLst>
              <a:ext uri="{FF2B5EF4-FFF2-40B4-BE49-F238E27FC236}">
                <a16:creationId xmlns:a16="http://schemas.microsoft.com/office/drawing/2014/main" id="{22504C13-ABD5-4750-A243-E8881F89BA3A}"/>
              </a:ext>
            </a:extLst>
          </xdr:cNvPr>
          <xdr:cNvSpPr>
            <a:spLocks/>
          </xdr:cNvSpPr>
        </xdr:nvSpPr>
        <xdr:spPr bwMode="auto">
          <a:xfrm>
            <a:off x="10667" y="13178"/>
            <a:ext cx="266" cy="293"/>
          </a:xfrm>
          <a:custGeom>
            <a:avLst/>
            <a:gdLst>
              <a:gd name="T0" fmla="*/ 0 w 531"/>
              <a:gd name="T1" fmla="*/ 0 h 586"/>
              <a:gd name="T2" fmla="*/ 1 w 531"/>
              <a:gd name="T3" fmla="*/ 1 h 586"/>
              <a:gd name="T4" fmla="*/ 1 w 531"/>
              <a:gd name="T5" fmla="*/ 1 h 586"/>
              <a:gd name="T6" fmla="*/ 0 w 531"/>
              <a:gd name="T7" fmla="*/ 0 h 5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1" h="586">
                <a:moveTo>
                  <a:pt x="0" y="0"/>
                </a:moveTo>
                <a:lnTo>
                  <a:pt x="343" y="586"/>
                </a:lnTo>
                <a:lnTo>
                  <a:pt x="531" y="53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1" name="Freeform 1060">
            <a:extLst>
              <a:ext uri="{FF2B5EF4-FFF2-40B4-BE49-F238E27FC236}">
                <a16:creationId xmlns:a16="http://schemas.microsoft.com/office/drawing/2014/main" id="{C4A7C303-A125-424D-BD18-8E7A5D43DBE5}"/>
              </a:ext>
            </a:extLst>
          </xdr:cNvPr>
          <xdr:cNvSpPr>
            <a:spLocks/>
          </xdr:cNvSpPr>
        </xdr:nvSpPr>
        <xdr:spPr bwMode="auto">
          <a:xfrm>
            <a:off x="10667" y="13178"/>
            <a:ext cx="266" cy="293"/>
          </a:xfrm>
          <a:custGeom>
            <a:avLst/>
            <a:gdLst>
              <a:gd name="T0" fmla="*/ 0 w 531"/>
              <a:gd name="T1" fmla="*/ 0 h 586"/>
              <a:gd name="T2" fmla="*/ 1 w 531"/>
              <a:gd name="T3" fmla="*/ 1 h 586"/>
              <a:gd name="T4" fmla="*/ 1 w 531"/>
              <a:gd name="T5" fmla="*/ 1 h 586"/>
              <a:gd name="T6" fmla="*/ 0 w 531"/>
              <a:gd name="T7" fmla="*/ 0 h 5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1" h="586">
                <a:moveTo>
                  <a:pt x="0" y="0"/>
                </a:moveTo>
                <a:lnTo>
                  <a:pt x="343" y="586"/>
                </a:lnTo>
                <a:lnTo>
                  <a:pt x="531" y="53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2" name="Freeform 1059">
            <a:extLst>
              <a:ext uri="{FF2B5EF4-FFF2-40B4-BE49-F238E27FC236}">
                <a16:creationId xmlns:a16="http://schemas.microsoft.com/office/drawing/2014/main" id="{32899282-CC90-41E3-91FE-6EA3A69504F4}"/>
              </a:ext>
            </a:extLst>
          </xdr:cNvPr>
          <xdr:cNvSpPr>
            <a:spLocks/>
          </xdr:cNvSpPr>
        </xdr:nvSpPr>
        <xdr:spPr bwMode="auto">
          <a:xfrm>
            <a:off x="11244" y="13756"/>
            <a:ext cx="267" cy="266"/>
          </a:xfrm>
          <a:custGeom>
            <a:avLst/>
            <a:gdLst>
              <a:gd name="T0" fmla="*/ 0 w 534"/>
              <a:gd name="T1" fmla="*/ 0 h 533"/>
              <a:gd name="T2" fmla="*/ 0 w 534"/>
              <a:gd name="T3" fmla="*/ 0 h 533"/>
              <a:gd name="T4" fmla="*/ 1 w 534"/>
              <a:gd name="T5" fmla="*/ 0 h 533"/>
              <a:gd name="T6" fmla="*/ 0 w 534"/>
              <a:gd name="T7" fmla="*/ 0 h 5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33">
                <a:moveTo>
                  <a:pt x="0" y="0"/>
                </a:moveTo>
                <a:lnTo>
                  <a:pt x="0" y="0"/>
                </a:lnTo>
                <a:lnTo>
                  <a:pt x="534" y="533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Freeform 1058">
            <a:extLst>
              <a:ext uri="{FF2B5EF4-FFF2-40B4-BE49-F238E27FC236}">
                <a16:creationId xmlns:a16="http://schemas.microsoft.com/office/drawing/2014/main" id="{E2454DF7-435E-4BAB-A20B-53F7474D07F2}"/>
              </a:ext>
            </a:extLst>
          </xdr:cNvPr>
          <xdr:cNvSpPr>
            <a:spLocks/>
          </xdr:cNvSpPr>
        </xdr:nvSpPr>
        <xdr:spPr bwMode="auto">
          <a:xfrm>
            <a:off x="11244" y="13756"/>
            <a:ext cx="267" cy="266"/>
          </a:xfrm>
          <a:custGeom>
            <a:avLst/>
            <a:gdLst>
              <a:gd name="T0" fmla="*/ 0 w 534"/>
              <a:gd name="T1" fmla="*/ 0 h 533"/>
              <a:gd name="T2" fmla="*/ 0 w 534"/>
              <a:gd name="T3" fmla="*/ 0 h 533"/>
              <a:gd name="T4" fmla="*/ 1 w 534"/>
              <a:gd name="T5" fmla="*/ 0 h 533"/>
              <a:gd name="T6" fmla="*/ 0 w 534"/>
              <a:gd name="T7" fmla="*/ 0 h 5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33">
                <a:moveTo>
                  <a:pt x="0" y="0"/>
                </a:moveTo>
                <a:lnTo>
                  <a:pt x="0" y="0"/>
                </a:lnTo>
                <a:lnTo>
                  <a:pt x="534" y="533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4" name="Freeform 1057">
            <a:extLst>
              <a:ext uri="{FF2B5EF4-FFF2-40B4-BE49-F238E27FC236}">
                <a16:creationId xmlns:a16="http://schemas.microsoft.com/office/drawing/2014/main" id="{E7203587-9F94-4D7E-A625-38E02A398B6B}"/>
              </a:ext>
            </a:extLst>
          </xdr:cNvPr>
          <xdr:cNvSpPr>
            <a:spLocks/>
          </xdr:cNvSpPr>
        </xdr:nvSpPr>
        <xdr:spPr bwMode="auto">
          <a:xfrm>
            <a:off x="11244" y="13729"/>
            <a:ext cx="267" cy="293"/>
          </a:xfrm>
          <a:custGeom>
            <a:avLst/>
            <a:gdLst>
              <a:gd name="T0" fmla="*/ 1 w 534"/>
              <a:gd name="T1" fmla="*/ 0 h 587"/>
              <a:gd name="T2" fmla="*/ 0 w 534"/>
              <a:gd name="T3" fmla="*/ 0 h 587"/>
              <a:gd name="T4" fmla="*/ 1 w 534"/>
              <a:gd name="T5" fmla="*/ 0 h 587"/>
              <a:gd name="T6" fmla="*/ 1 w 534"/>
              <a:gd name="T7" fmla="*/ 0 h 58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87">
                <a:moveTo>
                  <a:pt x="188" y="0"/>
                </a:moveTo>
                <a:lnTo>
                  <a:pt x="0" y="54"/>
                </a:lnTo>
                <a:lnTo>
                  <a:pt x="534" y="587"/>
                </a:lnTo>
                <a:lnTo>
                  <a:pt x="188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5" name="Freeform 1056">
            <a:extLst>
              <a:ext uri="{FF2B5EF4-FFF2-40B4-BE49-F238E27FC236}">
                <a16:creationId xmlns:a16="http://schemas.microsoft.com/office/drawing/2014/main" id="{675A5919-0FC9-4E9F-94BE-B25A11E2FC1C}"/>
              </a:ext>
            </a:extLst>
          </xdr:cNvPr>
          <xdr:cNvSpPr>
            <a:spLocks/>
          </xdr:cNvSpPr>
        </xdr:nvSpPr>
        <xdr:spPr bwMode="auto">
          <a:xfrm>
            <a:off x="11244" y="13729"/>
            <a:ext cx="267" cy="293"/>
          </a:xfrm>
          <a:custGeom>
            <a:avLst/>
            <a:gdLst>
              <a:gd name="T0" fmla="*/ 1 w 534"/>
              <a:gd name="T1" fmla="*/ 0 h 587"/>
              <a:gd name="T2" fmla="*/ 0 w 534"/>
              <a:gd name="T3" fmla="*/ 0 h 587"/>
              <a:gd name="T4" fmla="*/ 1 w 534"/>
              <a:gd name="T5" fmla="*/ 0 h 587"/>
              <a:gd name="T6" fmla="*/ 1 w 534"/>
              <a:gd name="T7" fmla="*/ 0 h 58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87">
                <a:moveTo>
                  <a:pt x="188" y="0"/>
                </a:moveTo>
                <a:lnTo>
                  <a:pt x="0" y="54"/>
                </a:lnTo>
                <a:lnTo>
                  <a:pt x="534" y="587"/>
                </a:lnTo>
                <a:lnTo>
                  <a:pt x="188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6" name="Freeform 1055">
            <a:extLst>
              <a:ext uri="{FF2B5EF4-FFF2-40B4-BE49-F238E27FC236}">
                <a16:creationId xmlns:a16="http://schemas.microsoft.com/office/drawing/2014/main" id="{FCD33D08-EF09-4B04-8EE1-3D7D2F9AD4D3}"/>
              </a:ext>
            </a:extLst>
          </xdr:cNvPr>
          <xdr:cNvSpPr>
            <a:spLocks/>
          </xdr:cNvSpPr>
        </xdr:nvSpPr>
        <xdr:spPr bwMode="auto">
          <a:xfrm>
            <a:off x="11218" y="13350"/>
            <a:ext cx="27" cy="94"/>
          </a:xfrm>
          <a:custGeom>
            <a:avLst/>
            <a:gdLst>
              <a:gd name="T0" fmla="*/ 0 w 55"/>
              <a:gd name="T1" fmla="*/ 0 h 188"/>
              <a:gd name="T2" fmla="*/ 0 w 55"/>
              <a:gd name="T3" fmla="*/ 1 h 188"/>
              <a:gd name="T4" fmla="*/ 0 w 55"/>
              <a:gd name="T5" fmla="*/ 1 h 188"/>
              <a:gd name="T6" fmla="*/ 0 w 55"/>
              <a:gd name="T7" fmla="*/ 0 h 1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5" h="188">
                <a:moveTo>
                  <a:pt x="0" y="0"/>
                </a:moveTo>
                <a:lnTo>
                  <a:pt x="54" y="188"/>
                </a:lnTo>
                <a:lnTo>
                  <a:pt x="55" y="188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7" name="Freeform 1054">
            <a:extLst>
              <a:ext uri="{FF2B5EF4-FFF2-40B4-BE49-F238E27FC236}">
                <a16:creationId xmlns:a16="http://schemas.microsoft.com/office/drawing/2014/main" id="{8970985E-1030-4083-BFA1-5A6EBD829F26}"/>
              </a:ext>
            </a:extLst>
          </xdr:cNvPr>
          <xdr:cNvSpPr>
            <a:spLocks/>
          </xdr:cNvSpPr>
        </xdr:nvSpPr>
        <xdr:spPr bwMode="auto">
          <a:xfrm>
            <a:off x="11218" y="13350"/>
            <a:ext cx="27" cy="94"/>
          </a:xfrm>
          <a:custGeom>
            <a:avLst/>
            <a:gdLst>
              <a:gd name="T0" fmla="*/ 0 w 55"/>
              <a:gd name="T1" fmla="*/ 0 h 188"/>
              <a:gd name="T2" fmla="*/ 0 w 55"/>
              <a:gd name="T3" fmla="*/ 1 h 188"/>
              <a:gd name="T4" fmla="*/ 0 w 55"/>
              <a:gd name="T5" fmla="*/ 1 h 188"/>
              <a:gd name="T6" fmla="*/ 0 w 55"/>
              <a:gd name="T7" fmla="*/ 0 h 1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5" h="188">
                <a:moveTo>
                  <a:pt x="0" y="0"/>
                </a:moveTo>
                <a:lnTo>
                  <a:pt x="54" y="188"/>
                </a:lnTo>
                <a:lnTo>
                  <a:pt x="55" y="188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8" name="Freeform 1053">
            <a:extLst>
              <a:ext uri="{FF2B5EF4-FFF2-40B4-BE49-F238E27FC236}">
                <a16:creationId xmlns:a16="http://schemas.microsoft.com/office/drawing/2014/main" id="{E09715C6-A937-47B7-9913-5606238A2842}"/>
              </a:ext>
            </a:extLst>
          </xdr:cNvPr>
          <xdr:cNvSpPr>
            <a:spLocks/>
          </xdr:cNvSpPr>
        </xdr:nvSpPr>
        <xdr:spPr bwMode="auto">
          <a:xfrm>
            <a:off x="11218" y="13178"/>
            <a:ext cx="292" cy="266"/>
          </a:xfrm>
          <a:custGeom>
            <a:avLst/>
            <a:gdLst>
              <a:gd name="T0" fmla="*/ 0 w 585"/>
              <a:gd name="T1" fmla="*/ 0 h 532"/>
              <a:gd name="T2" fmla="*/ 0 w 585"/>
              <a:gd name="T3" fmla="*/ 1 h 532"/>
              <a:gd name="T4" fmla="*/ 0 w 585"/>
              <a:gd name="T5" fmla="*/ 1 h 532"/>
              <a:gd name="T6" fmla="*/ 0 w 585"/>
              <a:gd name="T7" fmla="*/ 0 h 53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85" h="532">
                <a:moveTo>
                  <a:pt x="585" y="0"/>
                </a:moveTo>
                <a:lnTo>
                  <a:pt x="0" y="344"/>
                </a:lnTo>
                <a:lnTo>
                  <a:pt x="55" y="532"/>
                </a:lnTo>
                <a:lnTo>
                  <a:pt x="585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9" name="Freeform 1052">
            <a:extLst>
              <a:ext uri="{FF2B5EF4-FFF2-40B4-BE49-F238E27FC236}">
                <a16:creationId xmlns:a16="http://schemas.microsoft.com/office/drawing/2014/main" id="{E15EDAA5-EEB6-4A74-81F2-0356EBCC7489}"/>
              </a:ext>
            </a:extLst>
          </xdr:cNvPr>
          <xdr:cNvSpPr>
            <a:spLocks/>
          </xdr:cNvSpPr>
        </xdr:nvSpPr>
        <xdr:spPr bwMode="auto">
          <a:xfrm>
            <a:off x="11218" y="13178"/>
            <a:ext cx="292" cy="266"/>
          </a:xfrm>
          <a:custGeom>
            <a:avLst/>
            <a:gdLst>
              <a:gd name="T0" fmla="*/ 0 w 585"/>
              <a:gd name="T1" fmla="*/ 0 h 532"/>
              <a:gd name="T2" fmla="*/ 0 w 585"/>
              <a:gd name="T3" fmla="*/ 1 h 532"/>
              <a:gd name="T4" fmla="*/ 0 w 585"/>
              <a:gd name="T5" fmla="*/ 1 h 532"/>
              <a:gd name="T6" fmla="*/ 0 w 585"/>
              <a:gd name="T7" fmla="*/ 0 h 53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85" h="532">
                <a:moveTo>
                  <a:pt x="585" y="0"/>
                </a:moveTo>
                <a:lnTo>
                  <a:pt x="0" y="344"/>
                </a:lnTo>
                <a:lnTo>
                  <a:pt x="55" y="532"/>
                </a:lnTo>
                <a:lnTo>
                  <a:pt x="585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0" name="Line 1051">
            <a:extLst>
              <a:ext uri="{FF2B5EF4-FFF2-40B4-BE49-F238E27FC236}">
                <a16:creationId xmlns:a16="http://schemas.microsoft.com/office/drawing/2014/main" id="{E9B239CB-6267-4FBB-A434-1796C2A90FD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65" y="13178"/>
            <a:ext cx="845" cy="84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" name="Line 1050">
            <a:extLst>
              <a:ext uri="{FF2B5EF4-FFF2-40B4-BE49-F238E27FC236}">
                <a16:creationId xmlns:a16="http://schemas.microsoft.com/office/drawing/2014/main" id="{1483AB1E-863D-4D1D-A492-200CC7C2A9E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667" y="13178"/>
            <a:ext cx="844" cy="84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1049">
            <a:extLst>
              <a:ext uri="{FF2B5EF4-FFF2-40B4-BE49-F238E27FC236}">
                <a16:creationId xmlns:a16="http://schemas.microsoft.com/office/drawing/2014/main" id="{39F527C4-4A62-44ED-A651-68B1A2F314CC}"/>
              </a:ext>
            </a:extLst>
          </xdr:cNvPr>
          <xdr:cNvSpPr>
            <a:spLocks noChangeShapeType="1"/>
          </xdr:cNvSpPr>
        </xdr:nvSpPr>
        <xdr:spPr bwMode="auto">
          <a:xfrm flipV="1">
            <a:off x="11089" y="12893"/>
            <a:ext cx="1" cy="141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1048">
            <a:extLst>
              <a:ext uri="{FF2B5EF4-FFF2-40B4-BE49-F238E27FC236}">
                <a16:creationId xmlns:a16="http://schemas.microsoft.com/office/drawing/2014/main" id="{C1F51A55-44BA-48B5-942C-F2CA2770E41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65" y="13729"/>
            <a:ext cx="172" cy="29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" name="Freeform 1047">
            <a:extLst>
              <a:ext uri="{FF2B5EF4-FFF2-40B4-BE49-F238E27FC236}">
                <a16:creationId xmlns:a16="http://schemas.microsoft.com/office/drawing/2014/main" id="{59D08598-B72E-4478-826A-D3BCEA9BA46B}"/>
              </a:ext>
            </a:extLst>
          </xdr:cNvPr>
          <xdr:cNvSpPr>
            <a:spLocks/>
          </xdr:cNvSpPr>
        </xdr:nvSpPr>
        <xdr:spPr bwMode="auto">
          <a:xfrm>
            <a:off x="10934" y="13756"/>
            <a:ext cx="310" cy="552"/>
          </a:xfrm>
          <a:custGeom>
            <a:avLst/>
            <a:gdLst>
              <a:gd name="T0" fmla="*/ 1 w 620"/>
              <a:gd name="T1" fmla="*/ 0 h 1104"/>
              <a:gd name="T2" fmla="*/ 1 w 620"/>
              <a:gd name="T3" fmla="*/ 1 h 1104"/>
              <a:gd name="T4" fmla="*/ 0 w 620"/>
              <a:gd name="T5" fmla="*/ 0 h 110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20" h="1104">
                <a:moveTo>
                  <a:pt x="620" y="0"/>
                </a:moveTo>
                <a:lnTo>
                  <a:pt x="309" y="1104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5" name="Freeform 1046">
            <a:extLst>
              <a:ext uri="{FF2B5EF4-FFF2-40B4-BE49-F238E27FC236}">
                <a16:creationId xmlns:a16="http://schemas.microsoft.com/office/drawing/2014/main" id="{C246291A-00DB-4B6B-9DB4-BA93645875E5}"/>
              </a:ext>
            </a:extLst>
          </xdr:cNvPr>
          <xdr:cNvSpPr>
            <a:spLocks/>
          </xdr:cNvSpPr>
        </xdr:nvSpPr>
        <xdr:spPr bwMode="auto">
          <a:xfrm>
            <a:off x="11217" y="13729"/>
            <a:ext cx="294" cy="293"/>
          </a:xfrm>
          <a:custGeom>
            <a:avLst/>
            <a:gdLst>
              <a:gd name="T0" fmla="*/ 1 w 588"/>
              <a:gd name="T1" fmla="*/ 0 h 587"/>
              <a:gd name="T2" fmla="*/ 1 w 588"/>
              <a:gd name="T3" fmla="*/ 0 h 587"/>
              <a:gd name="T4" fmla="*/ 0 w 588"/>
              <a:gd name="T5" fmla="*/ 0 h 58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88" h="587">
                <a:moveTo>
                  <a:pt x="242" y="0"/>
                </a:moveTo>
                <a:lnTo>
                  <a:pt x="588" y="587"/>
                </a:lnTo>
                <a:lnTo>
                  <a:pt x="0" y="241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6" name="Line 1045">
            <a:extLst>
              <a:ext uri="{FF2B5EF4-FFF2-40B4-BE49-F238E27FC236}">
                <a16:creationId xmlns:a16="http://schemas.microsoft.com/office/drawing/2014/main" id="{BD6C5AB8-8B22-45A7-82F9-280F11BF9D41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65" y="13850"/>
            <a:ext cx="295" cy="17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Freeform 1044">
            <a:extLst>
              <a:ext uri="{FF2B5EF4-FFF2-40B4-BE49-F238E27FC236}">
                <a16:creationId xmlns:a16="http://schemas.microsoft.com/office/drawing/2014/main" id="{3BF4155C-A678-4277-9181-94C4916CFAB5}"/>
              </a:ext>
            </a:extLst>
          </xdr:cNvPr>
          <xdr:cNvSpPr>
            <a:spLocks/>
          </xdr:cNvSpPr>
        </xdr:nvSpPr>
        <xdr:spPr bwMode="auto">
          <a:xfrm>
            <a:off x="9945" y="13379"/>
            <a:ext cx="221" cy="442"/>
          </a:xfrm>
          <a:custGeom>
            <a:avLst/>
            <a:gdLst>
              <a:gd name="T0" fmla="*/ 0 w 442"/>
              <a:gd name="T1" fmla="*/ 0 h 885"/>
              <a:gd name="T2" fmla="*/ 0 w 442"/>
              <a:gd name="T3" fmla="*/ 0 h 885"/>
              <a:gd name="T4" fmla="*/ 1 w 442"/>
              <a:gd name="T5" fmla="*/ 0 h 8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42" h="885">
                <a:moveTo>
                  <a:pt x="0" y="842"/>
                </a:moveTo>
                <a:lnTo>
                  <a:pt x="0" y="0"/>
                </a:lnTo>
                <a:lnTo>
                  <a:pt x="442" y="885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8" name="Line 1043">
            <a:extLst>
              <a:ext uri="{FF2B5EF4-FFF2-40B4-BE49-F238E27FC236}">
                <a16:creationId xmlns:a16="http://schemas.microsoft.com/office/drawing/2014/main" id="{087A9AE9-F799-4E23-BB61-3A2915A88696}"/>
              </a:ext>
            </a:extLst>
          </xdr:cNvPr>
          <xdr:cNvSpPr>
            <a:spLocks noChangeShapeType="1"/>
          </xdr:cNvSpPr>
        </xdr:nvSpPr>
        <xdr:spPr bwMode="auto">
          <a:xfrm>
            <a:off x="9961" y="13379"/>
            <a:ext cx="190" cy="3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" name="Line 1042">
            <a:extLst>
              <a:ext uri="{FF2B5EF4-FFF2-40B4-BE49-F238E27FC236}">
                <a16:creationId xmlns:a16="http://schemas.microsoft.com/office/drawing/2014/main" id="{67912B15-9E52-4041-861A-B15BB636955E}"/>
              </a:ext>
            </a:extLst>
          </xdr:cNvPr>
          <xdr:cNvSpPr>
            <a:spLocks noChangeShapeType="1"/>
          </xdr:cNvSpPr>
        </xdr:nvSpPr>
        <xdr:spPr bwMode="auto">
          <a:xfrm>
            <a:off x="9977" y="13379"/>
            <a:ext cx="189" cy="3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1041">
            <a:extLst>
              <a:ext uri="{FF2B5EF4-FFF2-40B4-BE49-F238E27FC236}">
                <a16:creationId xmlns:a16="http://schemas.microsoft.com/office/drawing/2014/main" id="{3A9961CD-62A8-4607-9FF4-F832B4BEE5C4}"/>
              </a:ext>
            </a:extLst>
          </xdr:cNvPr>
          <xdr:cNvSpPr>
            <a:spLocks noChangeShapeType="1"/>
          </xdr:cNvSpPr>
        </xdr:nvSpPr>
        <xdr:spPr bwMode="auto">
          <a:xfrm>
            <a:off x="10166" y="13400"/>
            <a:ext cx="1" cy="4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1040">
            <a:extLst>
              <a:ext uri="{FF2B5EF4-FFF2-40B4-BE49-F238E27FC236}">
                <a16:creationId xmlns:a16="http://schemas.microsoft.com/office/drawing/2014/main" id="{959F965F-8A32-405E-B04F-46AFF4804AEC}"/>
              </a:ext>
            </a:extLst>
          </xdr:cNvPr>
          <xdr:cNvSpPr>
            <a:spLocks noChangeShapeType="1"/>
          </xdr:cNvSpPr>
        </xdr:nvSpPr>
        <xdr:spPr bwMode="auto">
          <a:xfrm>
            <a:off x="9898" y="13379"/>
            <a:ext cx="79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Line 1039">
            <a:extLst>
              <a:ext uri="{FF2B5EF4-FFF2-40B4-BE49-F238E27FC236}">
                <a16:creationId xmlns:a16="http://schemas.microsoft.com/office/drawing/2014/main" id="{96CC7EBC-C4F8-44DD-8B7A-5C0B9FA1C72E}"/>
              </a:ext>
            </a:extLst>
          </xdr:cNvPr>
          <xdr:cNvSpPr>
            <a:spLocks noChangeShapeType="1"/>
          </xdr:cNvSpPr>
        </xdr:nvSpPr>
        <xdr:spPr bwMode="auto">
          <a:xfrm>
            <a:off x="10119" y="13379"/>
            <a:ext cx="95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" name="Line 1038">
            <a:extLst>
              <a:ext uri="{FF2B5EF4-FFF2-40B4-BE49-F238E27FC236}">
                <a16:creationId xmlns:a16="http://schemas.microsoft.com/office/drawing/2014/main" id="{8ED0C9AD-8798-4476-83D0-8F032E83FC79}"/>
              </a:ext>
            </a:extLst>
          </xdr:cNvPr>
          <xdr:cNvSpPr>
            <a:spLocks noChangeShapeType="1"/>
          </xdr:cNvSpPr>
        </xdr:nvSpPr>
        <xdr:spPr bwMode="auto">
          <a:xfrm>
            <a:off x="9898" y="13821"/>
            <a:ext cx="95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1037">
            <a:extLst>
              <a:ext uri="{FF2B5EF4-FFF2-40B4-BE49-F238E27FC236}">
                <a16:creationId xmlns:a16="http://schemas.microsoft.com/office/drawing/2014/main" id="{74AF44F5-6D18-453B-A1C7-43DB641B85F3}"/>
              </a:ext>
            </a:extLst>
          </xdr:cNvPr>
          <xdr:cNvSpPr>
            <a:spLocks noChangeShapeType="1"/>
          </xdr:cNvSpPr>
        </xdr:nvSpPr>
        <xdr:spPr bwMode="auto">
          <a:xfrm>
            <a:off x="9914" y="13379"/>
            <a:ext cx="31" cy="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Freeform 1036">
            <a:extLst>
              <a:ext uri="{FF2B5EF4-FFF2-40B4-BE49-F238E27FC236}">
                <a16:creationId xmlns:a16="http://schemas.microsoft.com/office/drawing/2014/main" id="{CD36D171-BE0B-49BE-AC0A-7BCAF5EDB399}"/>
              </a:ext>
            </a:extLst>
          </xdr:cNvPr>
          <xdr:cNvSpPr>
            <a:spLocks/>
          </xdr:cNvSpPr>
        </xdr:nvSpPr>
        <xdr:spPr bwMode="auto">
          <a:xfrm>
            <a:off x="10135" y="13379"/>
            <a:ext cx="63" cy="21"/>
          </a:xfrm>
          <a:custGeom>
            <a:avLst/>
            <a:gdLst>
              <a:gd name="T0" fmla="*/ 0 w 126"/>
              <a:gd name="T1" fmla="*/ 0 h 42"/>
              <a:gd name="T2" fmla="*/ 1 w 126"/>
              <a:gd name="T3" fmla="*/ 1 h 42"/>
              <a:gd name="T4" fmla="*/ 1 w 126"/>
              <a:gd name="T5" fmla="*/ 0 h 4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26" h="42">
                <a:moveTo>
                  <a:pt x="0" y="0"/>
                </a:moveTo>
                <a:lnTo>
                  <a:pt x="63" y="42"/>
                </a:lnTo>
                <a:lnTo>
                  <a:pt x="126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6" name="Freeform 1035">
            <a:extLst>
              <a:ext uri="{FF2B5EF4-FFF2-40B4-BE49-F238E27FC236}">
                <a16:creationId xmlns:a16="http://schemas.microsoft.com/office/drawing/2014/main" id="{8B235065-5B7A-4D93-A354-1DC9FE02B06D}"/>
              </a:ext>
            </a:extLst>
          </xdr:cNvPr>
          <xdr:cNvSpPr>
            <a:spLocks/>
          </xdr:cNvSpPr>
        </xdr:nvSpPr>
        <xdr:spPr bwMode="auto">
          <a:xfrm>
            <a:off x="9914" y="13800"/>
            <a:ext cx="63" cy="21"/>
          </a:xfrm>
          <a:custGeom>
            <a:avLst/>
            <a:gdLst>
              <a:gd name="T0" fmla="*/ 0 w 126"/>
              <a:gd name="T1" fmla="*/ 0 h 43"/>
              <a:gd name="T2" fmla="*/ 1 w 126"/>
              <a:gd name="T3" fmla="*/ 0 h 43"/>
              <a:gd name="T4" fmla="*/ 1 w 126"/>
              <a:gd name="T5" fmla="*/ 0 h 4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26" h="43">
                <a:moveTo>
                  <a:pt x="0" y="43"/>
                </a:moveTo>
                <a:lnTo>
                  <a:pt x="63" y="0"/>
                </a:lnTo>
                <a:lnTo>
                  <a:pt x="126" y="43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7" name="Line 1034">
            <a:extLst>
              <a:ext uri="{FF2B5EF4-FFF2-40B4-BE49-F238E27FC236}">
                <a16:creationId xmlns:a16="http://schemas.microsoft.com/office/drawing/2014/main" id="{5CAFBCCC-2BFE-4479-9F27-A2104B252C19}"/>
              </a:ext>
            </a:extLst>
          </xdr:cNvPr>
          <xdr:cNvSpPr>
            <a:spLocks noChangeShapeType="1"/>
          </xdr:cNvSpPr>
        </xdr:nvSpPr>
        <xdr:spPr bwMode="auto">
          <a:xfrm>
            <a:off x="11089" y="12893"/>
            <a:ext cx="156" cy="5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1033">
            <a:extLst>
              <a:ext uri="{FF2B5EF4-FFF2-40B4-BE49-F238E27FC236}">
                <a16:creationId xmlns:a16="http://schemas.microsoft.com/office/drawing/2014/main" id="{64F1E9CA-9C73-4A7E-9BE6-E391DFF72C8A}"/>
              </a:ext>
            </a:extLst>
          </xdr:cNvPr>
          <xdr:cNvSpPr>
            <a:spLocks noChangeShapeType="1"/>
          </xdr:cNvSpPr>
        </xdr:nvSpPr>
        <xdr:spPr bwMode="auto">
          <a:xfrm flipH="1">
            <a:off x="11218" y="13178"/>
            <a:ext cx="292" cy="17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Freeform 1032">
            <a:extLst>
              <a:ext uri="{FF2B5EF4-FFF2-40B4-BE49-F238E27FC236}">
                <a16:creationId xmlns:a16="http://schemas.microsoft.com/office/drawing/2014/main" id="{F4CA53F5-AD87-4B61-B15A-B9F7C414C082}"/>
              </a:ext>
            </a:extLst>
          </xdr:cNvPr>
          <xdr:cNvSpPr>
            <a:spLocks/>
          </xdr:cNvSpPr>
        </xdr:nvSpPr>
        <xdr:spPr bwMode="auto">
          <a:xfrm>
            <a:off x="10382" y="13444"/>
            <a:ext cx="1414" cy="156"/>
          </a:xfrm>
          <a:custGeom>
            <a:avLst/>
            <a:gdLst>
              <a:gd name="T0" fmla="*/ 1 w 2828"/>
              <a:gd name="T1" fmla="*/ 1 h 312"/>
              <a:gd name="T2" fmla="*/ 0 w 2828"/>
              <a:gd name="T3" fmla="*/ 1 h 312"/>
              <a:gd name="T4" fmla="*/ 1 w 2828"/>
              <a:gd name="T5" fmla="*/ 0 h 3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828" h="312">
                <a:moveTo>
                  <a:pt x="2828" y="312"/>
                </a:moveTo>
                <a:lnTo>
                  <a:pt x="0" y="312"/>
                </a:lnTo>
                <a:lnTo>
                  <a:pt x="1103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0" name="Line 1031">
            <a:extLst>
              <a:ext uri="{FF2B5EF4-FFF2-40B4-BE49-F238E27FC236}">
                <a16:creationId xmlns:a16="http://schemas.microsoft.com/office/drawing/2014/main" id="{2A778C99-C339-48F5-8D91-9E84357BB30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382" y="13600"/>
            <a:ext cx="552" cy="15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" name="Freeform 1030">
            <a:extLst>
              <a:ext uri="{FF2B5EF4-FFF2-40B4-BE49-F238E27FC236}">
                <a16:creationId xmlns:a16="http://schemas.microsoft.com/office/drawing/2014/main" id="{1F91D36E-AE5C-4058-9A52-395DAF2778CC}"/>
              </a:ext>
            </a:extLst>
          </xdr:cNvPr>
          <xdr:cNvSpPr>
            <a:spLocks/>
          </xdr:cNvSpPr>
        </xdr:nvSpPr>
        <xdr:spPr bwMode="auto">
          <a:xfrm>
            <a:off x="10667" y="13178"/>
            <a:ext cx="296" cy="293"/>
          </a:xfrm>
          <a:custGeom>
            <a:avLst/>
            <a:gdLst>
              <a:gd name="T0" fmla="*/ 1 w 591"/>
              <a:gd name="T1" fmla="*/ 1 h 586"/>
              <a:gd name="T2" fmla="*/ 0 w 591"/>
              <a:gd name="T3" fmla="*/ 0 h 586"/>
              <a:gd name="T4" fmla="*/ 1 w 591"/>
              <a:gd name="T5" fmla="*/ 1 h 58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91" h="586">
                <a:moveTo>
                  <a:pt x="591" y="349"/>
                </a:moveTo>
                <a:lnTo>
                  <a:pt x="0" y="0"/>
                </a:lnTo>
                <a:lnTo>
                  <a:pt x="343" y="586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2" name="Line 1029">
            <a:extLst>
              <a:ext uri="{FF2B5EF4-FFF2-40B4-BE49-F238E27FC236}">
                <a16:creationId xmlns:a16="http://schemas.microsoft.com/office/drawing/2014/main" id="{EADBCA70-89DA-4331-83A4-79B74CD5526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34" y="12893"/>
            <a:ext cx="155" cy="5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Freeform 1028">
            <a:extLst>
              <a:ext uri="{FF2B5EF4-FFF2-40B4-BE49-F238E27FC236}">
                <a16:creationId xmlns:a16="http://schemas.microsoft.com/office/drawing/2014/main" id="{D5E2A463-E0D9-4A68-AB16-A032D3190211}"/>
              </a:ext>
            </a:extLst>
          </xdr:cNvPr>
          <xdr:cNvSpPr>
            <a:spLocks/>
          </xdr:cNvSpPr>
        </xdr:nvSpPr>
        <xdr:spPr bwMode="auto">
          <a:xfrm>
            <a:off x="11244" y="13444"/>
            <a:ext cx="552" cy="312"/>
          </a:xfrm>
          <a:custGeom>
            <a:avLst/>
            <a:gdLst>
              <a:gd name="T0" fmla="*/ 1 w 1104"/>
              <a:gd name="T1" fmla="*/ 0 h 624"/>
              <a:gd name="T2" fmla="*/ 1 w 1104"/>
              <a:gd name="T3" fmla="*/ 1 h 624"/>
              <a:gd name="T4" fmla="*/ 0 w 1104"/>
              <a:gd name="T5" fmla="*/ 1 h 6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04" h="624">
                <a:moveTo>
                  <a:pt x="2" y="0"/>
                </a:moveTo>
                <a:lnTo>
                  <a:pt x="1104" y="312"/>
                </a:lnTo>
                <a:lnTo>
                  <a:pt x="0" y="624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4" name="Line 1027">
            <a:extLst>
              <a:ext uri="{FF2B5EF4-FFF2-40B4-BE49-F238E27FC236}">
                <a16:creationId xmlns:a16="http://schemas.microsoft.com/office/drawing/2014/main" id="{E8124315-469B-4061-9F6B-8B80086862C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343" y="13178"/>
            <a:ext cx="167" cy="29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212725</xdr:colOff>
      <xdr:row>15</xdr:row>
      <xdr:rowOff>149225</xdr:rowOff>
    </xdr:from>
    <xdr:to>
      <xdr:col>4</xdr:col>
      <xdr:colOff>222250</xdr:colOff>
      <xdr:row>15</xdr:row>
      <xdr:rowOff>158750</xdr:rowOff>
    </xdr:to>
    <xdr:sp macro="" textlink="">
      <xdr:nvSpPr>
        <xdr:cNvPr id="475" name="Freeform 201">
          <a:extLst>
            <a:ext uri="{FF2B5EF4-FFF2-40B4-BE49-F238E27FC236}">
              <a16:creationId xmlns:a16="http://schemas.microsoft.com/office/drawing/2014/main" id="{C855B4CF-7AB3-4972-97C2-EB01155C0194}"/>
            </a:ext>
          </a:extLst>
        </xdr:cNvPr>
        <xdr:cNvSpPr>
          <a:spLocks/>
        </xdr:cNvSpPr>
      </xdr:nvSpPr>
      <xdr:spPr bwMode="auto">
        <a:xfrm>
          <a:off x="2651125" y="2673350"/>
          <a:ext cx="9525" cy="9525"/>
        </a:xfrm>
        <a:custGeom>
          <a:avLst/>
          <a:gdLst>
            <a:gd name="T0" fmla="*/ 2147483647 w 32"/>
            <a:gd name="T1" fmla="*/ 2147483647 h 34"/>
            <a:gd name="T2" fmla="*/ 2147483647 w 32"/>
            <a:gd name="T3" fmla="*/ 2147483647 h 34"/>
            <a:gd name="T4" fmla="*/ 2147483647 w 32"/>
            <a:gd name="T5" fmla="*/ 0 h 34"/>
            <a:gd name="T6" fmla="*/ 2147483647 w 32"/>
            <a:gd name="T7" fmla="*/ 2147483647 h 34"/>
            <a:gd name="T8" fmla="*/ 0 w 32"/>
            <a:gd name="T9" fmla="*/ 2147483647 h 34"/>
            <a:gd name="T10" fmla="*/ 2147483647 w 32"/>
            <a:gd name="T11" fmla="*/ 2147483647 h 34"/>
            <a:gd name="T12" fmla="*/ 2147483647 w 32"/>
            <a:gd name="T13" fmla="*/ 2147483647 h 34"/>
            <a:gd name="T14" fmla="*/ 2147483647 w 32"/>
            <a:gd name="T15" fmla="*/ 2147483647 h 34"/>
            <a:gd name="T16" fmla="*/ 2147483647 w 32"/>
            <a:gd name="T17" fmla="*/ 2147483647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2" h="34">
              <a:moveTo>
                <a:pt x="32" y="17"/>
              </a:moveTo>
              <a:lnTo>
                <a:pt x="27" y="5"/>
              </a:lnTo>
              <a:lnTo>
                <a:pt x="16" y="0"/>
              </a:lnTo>
              <a:lnTo>
                <a:pt x="4" y="5"/>
              </a:lnTo>
              <a:lnTo>
                <a:pt x="0" y="17"/>
              </a:lnTo>
              <a:lnTo>
                <a:pt x="4" y="29"/>
              </a:lnTo>
              <a:lnTo>
                <a:pt x="16" y="34"/>
              </a:lnTo>
              <a:lnTo>
                <a:pt x="27" y="29"/>
              </a:lnTo>
              <a:lnTo>
                <a:pt x="32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111125</xdr:colOff>
      <xdr:row>13</xdr:row>
      <xdr:rowOff>111125</xdr:rowOff>
    </xdr:from>
    <xdr:to>
      <xdr:col>4</xdr:col>
      <xdr:colOff>111125</xdr:colOff>
      <xdr:row>13</xdr:row>
      <xdr:rowOff>120650</xdr:rowOff>
    </xdr:to>
    <xdr:sp macro="" textlink="">
      <xdr:nvSpPr>
        <xdr:cNvPr id="476" name="Line 203">
          <a:extLst>
            <a:ext uri="{FF2B5EF4-FFF2-40B4-BE49-F238E27FC236}">
              <a16:creationId xmlns:a16="http://schemas.microsoft.com/office/drawing/2014/main" id="{B0B00D6A-B4EF-4402-908C-B338EA68967E}"/>
            </a:ext>
          </a:extLst>
        </xdr:cNvPr>
        <xdr:cNvSpPr>
          <a:spLocks noChangeShapeType="1"/>
        </xdr:cNvSpPr>
      </xdr:nvSpPr>
      <xdr:spPr bwMode="auto">
        <a:xfrm>
          <a:off x="2549525" y="22987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320675</xdr:colOff>
      <xdr:row>13</xdr:row>
      <xdr:rowOff>111125</xdr:rowOff>
    </xdr:from>
    <xdr:to>
      <xdr:col>4</xdr:col>
      <xdr:colOff>320675</xdr:colOff>
      <xdr:row>13</xdr:row>
      <xdr:rowOff>120650</xdr:rowOff>
    </xdr:to>
    <xdr:sp macro="" textlink="">
      <xdr:nvSpPr>
        <xdr:cNvPr id="477" name="Line 204">
          <a:extLst>
            <a:ext uri="{FF2B5EF4-FFF2-40B4-BE49-F238E27FC236}">
              <a16:creationId xmlns:a16="http://schemas.microsoft.com/office/drawing/2014/main" id="{AF320C63-81D0-4036-981C-044D5674C2FE}"/>
            </a:ext>
          </a:extLst>
        </xdr:cNvPr>
        <xdr:cNvSpPr>
          <a:spLocks noChangeShapeType="1"/>
        </xdr:cNvSpPr>
      </xdr:nvSpPr>
      <xdr:spPr bwMode="auto">
        <a:xfrm>
          <a:off x="2759075" y="22987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320675</xdr:colOff>
      <xdr:row>13</xdr:row>
      <xdr:rowOff>101600</xdr:rowOff>
    </xdr:from>
    <xdr:to>
      <xdr:col>5</xdr:col>
      <xdr:colOff>320675</xdr:colOff>
      <xdr:row>13</xdr:row>
      <xdr:rowOff>120650</xdr:rowOff>
    </xdr:to>
    <xdr:sp macro="" textlink="">
      <xdr:nvSpPr>
        <xdr:cNvPr id="478" name="Line 209">
          <a:extLst>
            <a:ext uri="{FF2B5EF4-FFF2-40B4-BE49-F238E27FC236}">
              <a16:creationId xmlns:a16="http://schemas.microsoft.com/office/drawing/2014/main" id="{9C0C17B3-891E-4AE6-BF8C-8DCC74C3C3B1}"/>
            </a:ext>
          </a:extLst>
        </xdr:cNvPr>
        <xdr:cNvSpPr>
          <a:spLocks noChangeShapeType="1"/>
        </xdr:cNvSpPr>
      </xdr:nvSpPr>
      <xdr:spPr bwMode="auto">
        <a:xfrm>
          <a:off x="3368675" y="2289175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263525</xdr:colOff>
      <xdr:row>13</xdr:row>
      <xdr:rowOff>120650</xdr:rowOff>
    </xdr:from>
    <xdr:to>
      <xdr:col>6</xdr:col>
      <xdr:colOff>304800</xdr:colOff>
      <xdr:row>14</xdr:row>
      <xdr:rowOff>0</xdr:rowOff>
    </xdr:to>
    <xdr:sp macro="" textlink="">
      <xdr:nvSpPr>
        <xdr:cNvPr id="479" name="Freeform 210">
          <a:extLst>
            <a:ext uri="{FF2B5EF4-FFF2-40B4-BE49-F238E27FC236}">
              <a16:creationId xmlns:a16="http://schemas.microsoft.com/office/drawing/2014/main" id="{454A48BD-F93B-4476-AFB4-D031E48C61BA}"/>
            </a:ext>
          </a:extLst>
        </xdr:cNvPr>
        <xdr:cNvSpPr>
          <a:spLocks/>
        </xdr:cNvSpPr>
      </xdr:nvSpPr>
      <xdr:spPr bwMode="auto">
        <a:xfrm>
          <a:off x="3921125" y="2308225"/>
          <a:ext cx="41275" cy="47625"/>
        </a:xfrm>
        <a:custGeom>
          <a:avLst/>
          <a:gdLst>
            <a:gd name="T0" fmla="*/ 0 w 150"/>
            <a:gd name="T1" fmla="*/ 2147483647 h 150"/>
            <a:gd name="T2" fmla="*/ 2147483647 w 150"/>
            <a:gd name="T3" fmla="*/ 2147483647 h 150"/>
            <a:gd name="T4" fmla="*/ 2147483647 w 150"/>
            <a:gd name="T5" fmla="*/ 0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0" h="150">
              <a:moveTo>
                <a:pt x="0" y="150"/>
              </a:moveTo>
              <a:lnTo>
                <a:pt x="106" y="106"/>
              </a:lnTo>
              <a:lnTo>
                <a:pt x="150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120650</xdr:rowOff>
    </xdr:from>
    <xdr:to>
      <xdr:col>6</xdr:col>
      <xdr:colOff>50800</xdr:colOff>
      <xdr:row>14</xdr:row>
      <xdr:rowOff>0</xdr:rowOff>
    </xdr:to>
    <xdr:sp macro="" textlink="">
      <xdr:nvSpPr>
        <xdr:cNvPr id="480" name="Freeform 211">
          <a:extLst>
            <a:ext uri="{FF2B5EF4-FFF2-40B4-BE49-F238E27FC236}">
              <a16:creationId xmlns:a16="http://schemas.microsoft.com/office/drawing/2014/main" id="{1C8A8695-06DD-4B14-8E89-6568D9F4668B}"/>
            </a:ext>
          </a:extLst>
        </xdr:cNvPr>
        <xdr:cNvSpPr>
          <a:spLocks/>
        </xdr:cNvSpPr>
      </xdr:nvSpPr>
      <xdr:spPr bwMode="auto">
        <a:xfrm>
          <a:off x="3667125" y="2308225"/>
          <a:ext cx="41275" cy="47625"/>
        </a:xfrm>
        <a:custGeom>
          <a:avLst/>
          <a:gdLst>
            <a:gd name="T0" fmla="*/ 0 w 150"/>
            <a:gd name="T1" fmla="*/ 0 h 150"/>
            <a:gd name="T2" fmla="*/ 2147483647 w 150"/>
            <a:gd name="T3" fmla="*/ 2147483647 h 150"/>
            <a:gd name="T4" fmla="*/ 2147483647 w 150"/>
            <a:gd name="T5" fmla="*/ 2147483647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0" h="150">
              <a:moveTo>
                <a:pt x="0" y="0"/>
              </a:moveTo>
              <a:lnTo>
                <a:pt x="44" y="106"/>
              </a:lnTo>
              <a:lnTo>
                <a:pt x="150" y="15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600075</xdr:colOff>
      <xdr:row>13</xdr:row>
      <xdr:rowOff>101600</xdr:rowOff>
    </xdr:from>
    <xdr:to>
      <xdr:col>6</xdr:col>
      <xdr:colOff>600075</xdr:colOff>
      <xdr:row>13</xdr:row>
      <xdr:rowOff>120650</xdr:rowOff>
    </xdr:to>
    <xdr:sp macro="" textlink="">
      <xdr:nvSpPr>
        <xdr:cNvPr id="481" name="Line 216">
          <a:extLst>
            <a:ext uri="{FF2B5EF4-FFF2-40B4-BE49-F238E27FC236}">
              <a16:creationId xmlns:a16="http://schemas.microsoft.com/office/drawing/2014/main" id="{E78CEE20-3EF5-4139-91AE-782E663744C7}"/>
            </a:ext>
          </a:extLst>
        </xdr:cNvPr>
        <xdr:cNvSpPr>
          <a:spLocks noChangeShapeType="1"/>
        </xdr:cNvSpPr>
      </xdr:nvSpPr>
      <xdr:spPr bwMode="auto">
        <a:xfrm>
          <a:off x="4257675" y="2289175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92075</xdr:colOff>
      <xdr:row>15</xdr:row>
      <xdr:rowOff>149225</xdr:rowOff>
    </xdr:from>
    <xdr:to>
      <xdr:col>8</xdr:col>
      <xdr:colOff>101600</xdr:colOff>
      <xdr:row>15</xdr:row>
      <xdr:rowOff>158750</xdr:rowOff>
    </xdr:to>
    <xdr:sp macro="" textlink="">
      <xdr:nvSpPr>
        <xdr:cNvPr id="482" name="Freeform 251">
          <a:extLst>
            <a:ext uri="{FF2B5EF4-FFF2-40B4-BE49-F238E27FC236}">
              <a16:creationId xmlns:a16="http://schemas.microsoft.com/office/drawing/2014/main" id="{85EEA546-DA36-4F03-BB08-99766D904B00}"/>
            </a:ext>
          </a:extLst>
        </xdr:cNvPr>
        <xdr:cNvSpPr>
          <a:spLocks/>
        </xdr:cNvSpPr>
      </xdr:nvSpPr>
      <xdr:spPr bwMode="auto">
        <a:xfrm>
          <a:off x="4968875" y="2673350"/>
          <a:ext cx="9525" cy="9525"/>
        </a:xfrm>
        <a:custGeom>
          <a:avLst/>
          <a:gdLst>
            <a:gd name="T0" fmla="*/ 2147483647 w 33"/>
            <a:gd name="T1" fmla="*/ 2147483647 h 34"/>
            <a:gd name="T2" fmla="*/ 2147483647 w 33"/>
            <a:gd name="T3" fmla="*/ 2147483647 h 34"/>
            <a:gd name="T4" fmla="*/ 2147483647 w 33"/>
            <a:gd name="T5" fmla="*/ 0 h 34"/>
            <a:gd name="T6" fmla="*/ 2147483647 w 33"/>
            <a:gd name="T7" fmla="*/ 2147483647 h 34"/>
            <a:gd name="T8" fmla="*/ 0 w 33"/>
            <a:gd name="T9" fmla="*/ 2147483647 h 34"/>
            <a:gd name="T10" fmla="*/ 2147483647 w 33"/>
            <a:gd name="T11" fmla="*/ 2147483647 h 34"/>
            <a:gd name="T12" fmla="*/ 2147483647 w 33"/>
            <a:gd name="T13" fmla="*/ 2147483647 h 34"/>
            <a:gd name="T14" fmla="*/ 2147483647 w 33"/>
            <a:gd name="T15" fmla="*/ 2147483647 h 34"/>
            <a:gd name="T16" fmla="*/ 2147483647 w 33"/>
            <a:gd name="T17" fmla="*/ 2147483647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3" h="34">
              <a:moveTo>
                <a:pt x="33" y="17"/>
              </a:moveTo>
              <a:lnTo>
                <a:pt x="28" y="5"/>
              </a:lnTo>
              <a:lnTo>
                <a:pt x="16" y="0"/>
              </a:lnTo>
              <a:lnTo>
                <a:pt x="5" y="5"/>
              </a:lnTo>
              <a:lnTo>
                <a:pt x="0" y="17"/>
              </a:lnTo>
              <a:lnTo>
                <a:pt x="5" y="29"/>
              </a:lnTo>
              <a:lnTo>
                <a:pt x="16" y="34"/>
              </a:lnTo>
              <a:lnTo>
                <a:pt x="28" y="29"/>
              </a:lnTo>
              <a:lnTo>
                <a:pt x="33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600075</xdr:colOff>
      <xdr:row>13</xdr:row>
      <xdr:rowOff>111125</xdr:rowOff>
    </xdr:from>
    <xdr:to>
      <xdr:col>7</xdr:col>
      <xdr:colOff>600075</xdr:colOff>
      <xdr:row>13</xdr:row>
      <xdr:rowOff>120650</xdr:rowOff>
    </xdr:to>
    <xdr:sp macro="" textlink="">
      <xdr:nvSpPr>
        <xdr:cNvPr id="483" name="Line 252">
          <a:extLst>
            <a:ext uri="{FF2B5EF4-FFF2-40B4-BE49-F238E27FC236}">
              <a16:creationId xmlns:a16="http://schemas.microsoft.com/office/drawing/2014/main" id="{F1F3B019-6E54-4B5C-B35F-84D2C1AE379C}"/>
            </a:ext>
          </a:extLst>
        </xdr:cNvPr>
        <xdr:cNvSpPr>
          <a:spLocks noChangeShapeType="1"/>
        </xdr:cNvSpPr>
      </xdr:nvSpPr>
      <xdr:spPr bwMode="auto">
        <a:xfrm>
          <a:off x="4867275" y="22987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203200</xdr:colOff>
      <xdr:row>13</xdr:row>
      <xdr:rowOff>111125</xdr:rowOff>
    </xdr:from>
    <xdr:to>
      <xdr:col>8</xdr:col>
      <xdr:colOff>203200</xdr:colOff>
      <xdr:row>13</xdr:row>
      <xdr:rowOff>120650</xdr:rowOff>
    </xdr:to>
    <xdr:sp macro="" textlink="">
      <xdr:nvSpPr>
        <xdr:cNvPr id="484" name="Line 253">
          <a:extLst>
            <a:ext uri="{FF2B5EF4-FFF2-40B4-BE49-F238E27FC236}">
              <a16:creationId xmlns:a16="http://schemas.microsoft.com/office/drawing/2014/main" id="{15F4F19E-F5C7-4FB7-8564-6FCE8E77CE28}"/>
            </a:ext>
          </a:extLst>
        </xdr:cNvPr>
        <xdr:cNvSpPr>
          <a:spLocks noChangeShapeType="1"/>
        </xdr:cNvSpPr>
      </xdr:nvSpPr>
      <xdr:spPr bwMode="auto">
        <a:xfrm>
          <a:off x="5080000" y="22987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203200</xdr:colOff>
      <xdr:row>13</xdr:row>
      <xdr:rowOff>101600</xdr:rowOff>
    </xdr:from>
    <xdr:to>
      <xdr:col>9</xdr:col>
      <xdr:colOff>203200</xdr:colOff>
      <xdr:row>13</xdr:row>
      <xdr:rowOff>120650</xdr:rowOff>
    </xdr:to>
    <xdr:sp macro="" textlink="">
      <xdr:nvSpPr>
        <xdr:cNvPr id="485" name="Line 259">
          <a:extLst>
            <a:ext uri="{FF2B5EF4-FFF2-40B4-BE49-F238E27FC236}">
              <a16:creationId xmlns:a16="http://schemas.microsoft.com/office/drawing/2014/main" id="{EEC381D1-E1DE-4712-A656-E4C7C250BBCF}"/>
            </a:ext>
          </a:extLst>
        </xdr:cNvPr>
        <xdr:cNvSpPr>
          <a:spLocks noChangeShapeType="1"/>
        </xdr:cNvSpPr>
      </xdr:nvSpPr>
      <xdr:spPr bwMode="auto">
        <a:xfrm>
          <a:off x="5689600" y="2289175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371475</xdr:colOff>
      <xdr:row>16</xdr:row>
      <xdr:rowOff>9525</xdr:rowOff>
    </xdr:to>
    <xdr:sp macro="" textlink="">
      <xdr:nvSpPr>
        <xdr:cNvPr id="486" name="Line 339">
          <a:extLst>
            <a:ext uri="{FF2B5EF4-FFF2-40B4-BE49-F238E27FC236}">
              <a16:creationId xmlns:a16="http://schemas.microsoft.com/office/drawing/2014/main" id="{43791FC9-5050-426D-8ED1-514BCD4F3849}"/>
            </a:ext>
          </a:extLst>
        </xdr:cNvPr>
        <xdr:cNvSpPr>
          <a:spLocks noChangeShapeType="1"/>
        </xdr:cNvSpPr>
      </xdr:nvSpPr>
      <xdr:spPr bwMode="auto">
        <a:xfrm>
          <a:off x="1590675" y="2701925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16</xdr:row>
      <xdr:rowOff>149225</xdr:rowOff>
    </xdr:from>
    <xdr:to>
      <xdr:col>2</xdr:col>
      <xdr:colOff>371475</xdr:colOff>
      <xdr:row>16</xdr:row>
      <xdr:rowOff>149225</xdr:rowOff>
    </xdr:to>
    <xdr:sp macro="" textlink="">
      <xdr:nvSpPr>
        <xdr:cNvPr id="487" name="Line 340">
          <a:extLst>
            <a:ext uri="{FF2B5EF4-FFF2-40B4-BE49-F238E27FC236}">
              <a16:creationId xmlns:a16="http://schemas.microsoft.com/office/drawing/2014/main" id="{D6CE7AD3-8F66-4138-99EA-FD3F16968EE0}"/>
            </a:ext>
          </a:extLst>
        </xdr:cNvPr>
        <xdr:cNvSpPr>
          <a:spLocks noChangeShapeType="1"/>
        </xdr:cNvSpPr>
      </xdr:nvSpPr>
      <xdr:spPr bwMode="auto">
        <a:xfrm>
          <a:off x="1590675" y="2841625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101600</xdr:colOff>
      <xdr:row>13</xdr:row>
      <xdr:rowOff>101600</xdr:rowOff>
    </xdr:from>
    <xdr:to>
      <xdr:col>3</xdr:col>
      <xdr:colOff>101600</xdr:colOff>
      <xdr:row>13</xdr:row>
      <xdr:rowOff>120650</xdr:rowOff>
    </xdr:to>
    <xdr:sp macro="" textlink="">
      <xdr:nvSpPr>
        <xdr:cNvPr id="488" name="Line 343">
          <a:extLst>
            <a:ext uri="{FF2B5EF4-FFF2-40B4-BE49-F238E27FC236}">
              <a16:creationId xmlns:a16="http://schemas.microsoft.com/office/drawing/2014/main" id="{EF529D52-A5E1-43C1-820E-D394D92BF237}"/>
            </a:ext>
          </a:extLst>
        </xdr:cNvPr>
        <xdr:cNvSpPr>
          <a:spLocks noChangeShapeType="1"/>
        </xdr:cNvSpPr>
      </xdr:nvSpPr>
      <xdr:spPr bwMode="auto">
        <a:xfrm>
          <a:off x="1930400" y="2289175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39</xdr:row>
      <xdr:rowOff>57149</xdr:rowOff>
    </xdr:from>
    <xdr:to>
      <xdr:col>8</xdr:col>
      <xdr:colOff>238125</xdr:colOff>
      <xdr:row>42</xdr:row>
      <xdr:rowOff>85724</xdr:rowOff>
    </xdr:to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E5DF7B3B-40E7-41BA-BC05-5C7CE060476E}"/>
            </a:ext>
          </a:extLst>
        </xdr:cNvPr>
        <xdr:cNvSpPr txBox="1"/>
      </xdr:nvSpPr>
      <xdr:spPr>
        <a:xfrm>
          <a:off x="3886200" y="6619874"/>
          <a:ext cx="12287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大分県サッカー協会</a:t>
          </a:r>
        </a:p>
        <a:p>
          <a:pPr>
            <a:lnSpc>
              <a:spcPts val="12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クラブハウス</a:t>
          </a:r>
        </a:p>
        <a:p>
          <a:pPr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584200</xdr:colOff>
      <xdr:row>16</xdr:row>
      <xdr:rowOff>38100</xdr:rowOff>
    </xdr:from>
    <xdr:to>
      <xdr:col>5</xdr:col>
      <xdr:colOff>523875</xdr:colOff>
      <xdr:row>17</xdr:row>
      <xdr:rowOff>57150</xdr:rowOff>
    </xdr:to>
    <xdr:sp macro="" textlink="">
      <xdr:nvSpPr>
        <xdr:cNvPr id="490" name="Freeform 199">
          <a:extLst>
            <a:ext uri="{FF2B5EF4-FFF2-40B4-BE49-F238E27FC236}">
              <a16:creationId xmlns:a16="http://schemas.microsoft.com/office/drawing/2014/main" id="{58F35493-80B7-42E1-9A79-C1187765AE1A}"/>
            </a:ext>
          </a:extLst>
        </xdr:cNvPr>
        <xdr:cNvSpPr>
          <a:spLocks/>
        </xdr:cNvSpPr>
      </xdr:nvSpPr>
      <xdr:spPr bwMode="auto">
        <a:xfrm>
          <a:off x="3022600" y="2730500"/>
          <a:ext cx="549275" cy="187325"/>
        </a:xfrm>
        <a:custGeom>
          <a:avLst/>
          <a:gdLst>
            <a:gd name="T0" fmla="*/ 0 w 1947"/>
            <a:gd name="T1" fmla="*/ 0 h 600"/>
            <a:gd name="T2" fmla="*/ 0 w 1947"/>
            <a:gd name="T3" fmla="*/ 2147483647 h 600"/>
            <a:gd name="T4" fmla="*/ 2147483647 w 1947"/>
            <a:gd name="T5" fmla="*/ 2147483647 h 600"/>
            <a:gd name="T6" fmla="*/ 2147483647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0" y="0"/>
              </a:moveTo>
              <a:lnTo>
                <a:pt x="0" y="600"/>
              </a:lnTo>
              <a:lnTo>
                <a:pt x="1947" y="600"/>
              </a:lnTo>
              <a:lnTo>
                <a:pt x="1947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136525</xdr:colOff>
      <xdr:row>16</xdr:row>
      <xdr:rowOff>38100</xdr:rowOff>
    </xdr:from>
    <xdr:to>
      <xdr:col>10</xdr:col>
      <xdr:colOff>142875</xdr:colOff>
      <xdr:row>19</xdr:row>
      <xdr:rowOff>92075</xdr:rowOff>
    </xdr:to>
    <xdr:sp macro="" textlink="">
      <xdr:nvSpPr>
        <xdr:cNvPr id="491" name="Freeform 284">
          <a:extLst>
            <a:ext uri="{FF2B5EF4-FFF2-40B4-BE49-F238E27FC236}">
              <a16:creationId xmlns:a16="http://schemas.microsoft.com/office/drawing/2014/main" id="{7B65E195-017B-43F0-80ED-3AA72C9B0680}"/>
            </a:ext>
          </a:extLst>
        </xdr:cNvPr>
        <xdr:cNvSpPr>
          <a:spLocks/>
        </xdr:cNvSpPr>
      </xdr:nvSpPr>
      <xdr:spPr bwMode="auto">
        <a:xfrm>
          <a:off x="5013325" y="2730500"/>
          <a:ext cx="1225550" cy="558800"/>
        </a:xfrm>
        <a:custGeom>
          <a:avLst/>
          <a:gdLst>
            <a:gd name="T0" fmla="*/ 2147483647 w 4342"/>
            <a:gd name="T1" fmla="*/ 0 h 1799"/>
            <a:gd name="T2" fmla="*/ 2147483647 w 4342"/>
            <a:gd name="T3" fmla="*/ 2147483647 h 1799"/>
            <a:gd name="T4" fmla="*/ 0 w 4342"/>
            <a:gd name="T5" fmla="*/ 2147483647 h 1799"/>
            <a:gd name="T6" fmla="*/ 0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4342" y="0"/>
              </a:moveTo>
              <a:lnTo>
                <a:pt x="4342" y="1799"/>
              </a:lnTo>
              <a:lnTo>
                <a:pt x="0" y="1799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473075</xdr:colOff>
      <xdr:row>16</xdr:row>
      <xdr:rowOff>38100</xdr:rowOff>
    </xdr:from>
    <xdr:to>
      <xdr:col>9</xdr:col>
      <xdr:colOff>415925</xdr:colOff>
      <xdr:row>17</xdr:row>
      <xdr:rowOff>57150</xdr:rowOff>
    </xdr:to>
    <xdr:sp macro="" textlink="">
      <xdr:nvSpPr>
        <xdr:cNvPr id="492" name="Freeform 285">
          <a:extLst>
            <a:ext uri="{FF2B5EF4-FFF2-40B4-BE49-F238E27FC236}">
              <a16:creationId xmlns:a16="http://schemas.microsoft.com/office/drawing/2014/main" id="{5CB050D9-F344-4F67-9779-3FBCBCF07574}"/>
            </a:ext>
          </a:extLst>
        </xdr:cNvPr>
        <xdr:cNvSpPr>
          <a:spLocks/>
        </xdr:cNvSpPr>
      </xdr:nvSpPr>
      <xdr:spPr bwMode="auto">
        <a:xfrm>
          <a:off x="5349875" y="2730500"/>
          <a:ext cx="552450" cy="187325"/>
        </a:xfrm>
        <a:custGeom>
          <a:avLst/>
          <a:gdLst>
            <a:gd name="T0" fmla="*/ 2147483647 w 1947"/>
            <a:gd name="T1" fmla="*/ 0 h 600"/>
            <a:gd name="T2" fmla="*/ 2147483647 w 1947"/>
            <a:gd name="T3" fmla="*/ 2147483647 h 600"/>
            <a:gd name="T4" fmla="*/ 0 w 1947"/>
            <a:gd name="T5" fmla="*/ 2147483647 h 600"/>
            <a:gd name="T6" fmla="*/ 0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1947" y="0"/>
              </a:moveTo>
              <a:lnTo>
                <a:pt x="1947" y="600"/>
              </a:lnTo>
              <a:lnTo>
                <a:pt x="0" y="600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498475</xdr:colOff>
      <xdr:row>19</xdr:row>
      <xdr:rowOff>92075</xdr:rowOff>
    </xdr:from>
    <xdr:to>
      <xdr:col>9</xdr:col>
      <xdr:colOff>371475</xdr:colOff>
      <xdr:row>20</xdr:row>
      <xdr:rowOff>66675</xdr:rowOff>
    </xdr:to>
    <xdr:sp macro="" textlink="">
      <xdr:nvSpPr>
        <xdr:cNvPr id="493" name="Freeform 286">
          <a:extLst>
            <a:ext uri="{FF2B5EF4-FFF2-40B4-BE49-F238E27FC236}">
              <a16:creationId xmlns:a16="http://schemas.microsoft.com/office/drawing/2014/main" id="{48455CB8-B8FD-4DFF-AEC5-54CB1A6DAF7A}"/>
            </a:ext>
          </a:extLst>
        </xdr:cNvPr>
        <xdr:cNvSpPr>
          <a:spLocks/>
        </xdr:cNvSpPr>
      </xdr:nvSpPr>
      <xdr:spPr bwMode="auto">
        <a:xfrm>
          <a:off x="5375275" y="3289300"/>
          <a:ext cx="482600" cy="142875"/>
        </a:xfrm>
        <a:custGeom>
          <a:avLst/>
          <a:gdLst>
            <a:gd name="T0" fmla="*/ 0 w 1719"/>
            <a:gd name="T1" fmla="*/ 0 h 450"/>
            <a:gd name="T2" fmla="*/ 2147483647 w 1719"/>
            <a:gd name="T3" fmla="*/ 2147483647 h 450"/>
            <a:gd name="T4" fmla="*/ 2147483647 w 1719"/>
            <a:gd name="T5" fmla="*/ 2147483647 h 450"/>
            <a:gd name="T6" fmla="*/ 2147483647 w 1719"/>
            <a:gd name="T7" fmla="*/ 2147483647 h 450"/>
            <a:gd name="T8" fmla="*/ 2147483647 w 1719"/>
            <a:gd name="T9" fmla="*/ 2147483647 h 450"/>
            <a:gd name="T10" fmla="*/ 2147483647 w 1719"/>
            <a:gd name="T11" fmla="*/ 2147483647 h 450"/>
            <a:gd name="T12" fmla="*/ 2147483647 w 1719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19" h="450">
              <a:moveTo>
                <a:pt x="0" y="0"/>
              </a:moveTo>
              <a:lnTo>
                <a:pt x="231" y="240"/>
              </a:lnTo>
              <a:lnTo>
                <a:pt x="529" y="395"/>
              </a:lnTo>
              <a:lnTo>
                <a:pt x="859" y="450"/>
              </a:lnTo>
              <a:lnTo>
                <a:pt x="1190" y="395"/>
              </a:lnTo>
              <a:lnTo>
                <a:pt x="1486" y="240"/>
              </a:lnTo>
              <a:lnTo>
                <a:pt x="1719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136525</xdr:colOff>
      <xdr:row>31</xdr:row>
      <xdr:rowOff>120650</xdr:rowOff>
    </xdr:from>
    <xdr:to>
      <xdr:col>10</xdr:col>
      <xdr:colOff>142875</xdr:colOff>
      <xdr:row>35</xdr:row>
      <xdr:rowOff>9525</xdr:rowOff>
    </xdr:to>
    <xdr:sp macro="" textlink="">
      <xdr:nvSpPr>
        <xdr:cNvPr id="494" name="Freeform 289">
          <a:extLst>
            <a:ext uri="{FF2B5EF4-FFF2-40B4-BE49-F238E27FC236}">
              <a16:creationId xmlns:a16="http://schemas.microsoft.com/office/drawing/2014/main" id="{9FB8D817-B43E-48BF-BEB5-D543F20ADD9E}"/>
            </a:ext>
          </a:extLst>
        </xdr:cNvPr>
        <xdr:cNvSpPr>
          <a:spLocks/>
        </xdr:cNvSpPr>
      </xdr:nvSpPr>
      <xdr:spPr bwMode="auto">
        <a:xfrm>
          <a:off x="5013325" y="5337175"/>
          <a:ext cx="1225550" cy="561975"/>
        </a:xfrm>
        <a:custGeom>
          <a:avLst/>
          <a:gdLst>
            <a:gd name="T0" fmla="*/ 2147483647 w 4342"/>
            <a:gd name="T1" fmla="*/ 2147483647 h 1799"/>
            <a:gd name="T2" fmla="*/ 2147483647 w 4342"/>
            <a:gd name="T3" fmla="*/ 0 h 1799"/>
            <a:gd name="T4" fmla="*/ 0 w 4342"/>
            <a:gd name="T5" fmla="*/ 0 h 1799"/>
            <a:gd name="T6" fmla="*/ 0 w 4342"/>
            <a:gd name="T7" fmla="*/ 2147483647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4342" y="1799"/>
              </a:moveTo>
              <a:lnTo>
                <a:pt x="4342" y="0"/>
              </a:lnTo>
              <a:lnTo>
                <a:pt x="0" y="0"/>
              </a:lnTo>
              <a:lnTo>
                <a:pt x="0" y="179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498475</xdr:colOff>
      <xdr:row>30</xdr:row>
      <xdr:rowOff>149225</xdr:rowOff>
    </xdr:from>
    <xdr:to>
      <xdr:col>9</xdr:col>
      <xdr:colOff>371475</xdr:colOff>
      <xdr:row>31</xdr:row>
      <xdr:rowOff>120650</xdr:rowOff>
    </xdr:to>
    <xdr:sp macro="" textlink="">
      <xdr:nvSpPr>
        <xdr:cNvPr id="495" name="Freeform 290">
          <a:extLst>
            <a:ext uri="{FF2B5EF4-FFF2-40B4-BE49-F238E27FC236}">
              <a16:creationId xmlns:a16="http://schemas.microsoft.com/office/drawing/2014/main" id="{A99D2EB3-3109-4E5F-AB17-EE7AAE27F63D}"/>
            </a:ext>
          </a:extLst>
        </xdr:cNvPr>
        <xdr:cNvSpPr>
          <a:spLocks/>
        </xdr:cNvSpPr>
      </xdr:nvSpPr>
      <xdr:spPr bwMode="auto">
        <a:xfrm>
          <a:off x="5375275" y="5197475"/>
          <a:ext cx="482600" cy="139700"/>
        </a:xfrm>
        <a:custGeom>
          <a:avLst/>
          <a:gdLst>
            <a:gd name="T0" fmla="*/ 2147483647 w 1719"/>
            <a:gd name="T1" fmla="*/ 2147483647 h 449"/>
            <a:gd name="T2" fmla="*/ 2147483647 w 1719"/>
            <a:gd name="T3" fmla="*/ 2147483647 h 449"/>
            <a:gd name="T4" fmla="*/ 2147483647 w 1719"/>
            <a:gd name="T5" fmla="*/ 2147483647 h 449"/>
            <a:gd name="T6" fmla="*/ 2147483647 w 1719"/>
            <a:gd name="T7" fmla="*/ 0 h 449"/>
            <a:gd name="T8" fmla="*/ 2147483647 w 1719"/>
            <a:gd name="T9" fmla="*/ 2147483647 h 449"/>
            <a:gd name="T10" fmla="*/ 2147483647 w 1719"/>
            <a:gd name="T11" fmla="*/ 2147483647 h 449"/>
            <a:gd name="T12" fmla="*/ 0 w 1719"/>
            <a:gd name="T13" fmla="*/ 2147483647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19" h="449">
              <a:moveTo>
                <a:pt x="1719" y="449"/>
              </a:moveTo>
              <a:lnTo>
                <a:pt x="1486" y="208"/>
              </a:lnTo>
              <a:lnTo>
                <a:pt x="1190" y="53"/>
              </a:lnTo>
              <a:lnTo>
                <a:pt x="859" y="0"/>
              </a:lnTo>
              <a:lnTo>
                <a:pt x="529" y="53"/>
              </a:lnTo>
              <a:lnTo>
                <a:pt x="231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473075</xdr:colOff>
      <xdr:row>33</xdr:row>
      <xdr:rowOff>158750</xdr:rowOff>
    </xdr:from>
    <xdr:to>
      <xdr:col>9</xdr:col>
      <xdr:colOff>415925</xdr:colOff>
      <xdr:row>35</xdr:row>
      <xdr:rowOff>9525</xdr:rowOff>
    </xdr:to>
    <xdr:sp macro="" textlink="">
      <xdr:nvSpPr>
        <xdr:cNvPr id="496" name="Freeform 291">
          <a:extLst>
            <a:ext uri="{FF2B5EF4-FFF2-40B4-BE49-F238E27FC236}">
              <a16:creationId xmlns:a16="http://schemas.microsoft.com/office/drawing/2014/main" id="{3FB7EB29-946B-4450-86C0-753CBA342EF8}"/>
            </a:ext>
          </a:extLst>
        </xdr:cNvPr>
        <xdr:cNvSpPr>
          <a:spLocks/>
        </xdr:cNvSpPr>
      </xdr:nvSpPr>
      <xdr:spPr bwMode="auto">
        <a:xfrm>
          <a:off x="5349875" y="5711825"/>
          <a:ext cx="552450" cy="187325"/>
        </a:xfrm>
        <a:custGeom>
          <a:avLst/>
          <a:gdLst>
            <a:gd name="T0" fmla="*/ 2147483647 w 1947"/>
            <a:gd name="T1" fmla="*/ 2147483647 h 600"/>
            <a:gd name="T2" fmla="*/ 2147483647 w 1947"/>
            <a:gd name="T3" fmla="*/ 0 h 600"/>
            <a:gd name="T4" fmla="*/ 0 w 1947"/>
            <a:gd name="T5" fmla="*/ 0 h 600"/>
            <a:gd name="T6" fmla="*/ 0 w 1947"/>
            <a:gd name="T7" fmla="*/ 2147483647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1947" y="600"/>
              </a:moveTo>
              <a:lnTo>
                <a:pt x="1947" y="0"/>
              </a:lnTo>
              <a:lnTo>
                <a:pt x="0" y="0"/>
              </a:lnTo>
              <a:lnTo>
                <a:pt x="0" y="60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23</xdr:row>
      <xdr:rowOff>111125</xdr:rowOff>
    </xdr:from>
    <xdr:to>
      <xdr:col>9</xdr:col>
      <xdr:colOff>431800</xdr:colOff>
      <xdr:row>27</xdr:row>
      <xdr:rowOff>92075</xdr:rowOff>
    </xdr:to>
    <xdr:sp macro="" textlink="">
      <xdr:nvSpPr>
        <xdr:cNvPr id="497" name="Freeform 294">
          <a:extLst>
            <a:ext uri="{FF2B5EF4-FFF2-40B4-BE49-F238E27FC236}">
              <a16:creationId xmlns:a16="http://schemas.microsoft.com/office/drawing/2014/main" id="{315EC413-1515-4155-BEDE-6A715FBB1209}"/>
            </a:ext>
          </a:extLst>
        </xdr:cNvPr>
        <xdr:cNvSpPr>
          <a:spLocks/>
        </xdr:cNvSpPr>
      </xdr:nvSpPr>
      <xdr:spPr bwMode="auto">
        <a:xfrm>
          <a:off x="5324475" y="3981450"/>
          <a:ext cx="593725" cy="654050"/>
        </a:xfrm>
        <a:custGeom>
          <a:avLst/>
          <a:gdLst>
            <a:gd name="T0" fmla="*/ 2147483647 w 2097"/>
            <a:gd name="T1" fmla="*/ 2147483647 h 2098"/>
            <a:gd name="T2" fmla="*/ 2147483647 w 2097"/>
            <a:gd name="T3" fmla="*/ 2147483647 h 2098"/>
            <a:gd name="T4" fmla="*/ 2147483647 w 2097"/>
            <a:gd name="T5" fmla="*/ 2147483647 h 2098"/>
            <a:gd name="T6" fmla="*/ 2147483647 w 2097"/>
            <a:gd name="T7" fmla="*/ 2147483647 h 2098"/>
            <a:gd name="T8" fmla="*/ 2147483647 w 2097"/>
            <a:gd name="T9" fmla="*/ 2147483647 h 2098"/>
            <a:gd name="T10" fmla="*/ 2147483647 w 2097"/>
            <a:gd name="T11" fmla="*/ 0 h 2098"/>
            <a:gd name="T12" fmla="*/ 2147483647 w 2097"/>
            <a:gd name="T13" fmla="*/ 2147483647 h 2098"/>
            <a:gd name="T14" fmla="*/ 2147483647 w 2097"/>
            <a:gd name="T15" fmla="*/ 2147483647 h 2098"/>
            <a:gd name="T16" fmla="*/ 2147483647 w 2097"/>
            <a:gd name="T17" fmla="*/ 2147483647 h 2098"/>
            <a:gd name="T18" fmla="*/ 2147483647 w 2097"/>
            <a:gd name="T19" fmla="*/ 2147483647 h 2098"/>
            <a:gd name="T20" fmla="*/ 0 w 2097"/>
            <a:gd name="T21" fmla="*/ 2147483647 h 2098"/>
            <a:gd name="T22" fmla="*/ 2147483647 w 2097"/>
            <a:gd name="T23" fmla="*/ 2147483647 h 2098"/>
            <a:gd name="T24" fmla="*/ 2147483647 w 2097"/>
            <a:gd name="T25" fmla="*/ 2147483647 h 2098"/>
            <a:gd name="T26" fmla="*/ 2147483647 w 2097"/>
            <a:gd name="T27" fmla="*/ 2147483647 h 2098"/>
            <a:gd name="T28" fmla="*/ 2147483647 w 2097"/>
            <a:gd name="T29" fmla="*/ 2147483647 h 2098"/>
            <a:gd name="T30" fmla="*/ 2147483647 w 2097"/>
            <a:gd name="T31" fmla="*/ 2147483647 h 2098"/>
            <a:gd name="T32" fmla="*/ 2147483647 w 2097"/>
            <a:gd name="T33" fmla="*/ 2147483647 h 2098"/>
            <a:gd name="T34" fmla="*/ 2147483647 w 2097"/>
            <a:gd name="T35" fmla="*/ 2147483647 h 2098"/>
            <a:gd name="T36" fmla="*/ 2147483647 w 2097"/>
            <a:gd name="T37" fmla="*/ 2147483647 h 2098"/>
            <a:gd name="T38" fmla="*/ 2147483647 w 2097"/>
            <a:gd name="T39" fmla="*/ 2147483647 h 2098"/>
            <a:gd name="T40" fmla="*/ 2147483647 w 2097"/>
            <a:gd name="T41" fmla="*/ 2147483647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w="2097" h="2098">
              <a:moveTo>
                <a:pt x="2097" y="1049"/>
              </a:moveTo>
              <a:lnTo>
                <a:pt x="2044" y="726"/>
              </a:lnTo>
              <a:lnTo>
                <a:pt x="1896" y="433"/>
              </a:lnTo>
              <a:lnTo>
                <a:pt x="1664" y="201"/>
              </a:lnTo>
              <a:lnTo>
                <a:pt x="1371" y="51"/>
              </a:lnTo>
              <a:lnTo>
                <a:pt x="1048" y="0"/>
              </a:lnTo>
              <a:lnTo>
                <a:pt x="724" y="51"/>
              </a:lnTo>
              <a:lnTo>
                <a:pt x="432" y="201"/>
              </a:lnTo>
              <a:lnTo>
                <a:pt x="200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200" y="1667"/>
              </a:lnTo>
              <a:lnTo>
                <a:pt x="432" y="1898"/>
              </a:lnTo>
              <a:lnTo>
                <a:pt x="724" y="2047"/>
              </a:lnTo>
              <a:lnTo>
                <a:pt x="1048" y="2098"/>
              </a:lnTo>
              <a:lnTo>
                <a:pt x="1371" y="2047"/>
              </a:lnTo>
              <a:lnTo>
                <a:pt x="1664" y="1898"/>
              </a:lnTo>
              <a:lnTo>
                <a:pt x="1896" y="1667"/>
              </a:lnTo>
              <a:lnTo>
                <a:pt x="2044" y="1374"/>
              </a:lnTo>
              <a:lnTo>
                <a:pt x="2097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244475</xdr:colOff>
      <xdr:row>31</xdr:row>
      <xdr:rowOff>120650</xdr:rowOff>
    </xdr:from>
    <xdr:to>
      <xdr:col>6</xdr:col>
      <xdr:colOff>254000</xdr:colOff>
      <xdr:row>35</xdr:row>
      <xdr:rowOff>9525</xdr:rowOff>
    </xdr:to>
    <xdr:sp macro="" textlink="">
      <xdr:nvSpPr>
        <xdr:cNvPr id="498" name="Freeform 303">
          <a:extLst>
            <a:ext uri="{FF2B5EF4-FFF2-40B4-BE49-F238E27FC236}">
              <a16:creationId xmlns:a16="http://schemas.microsoft.com/office/drawing/2014/main" id="{610C3EB6-EC78-4443-8763-5E952B010DFD}"/>
            </a:ext>
          </a:extLst>
        </xdr:cNvPr>
        <xdr:cNvSpPr>
          <a:spLocks/>
        </xdr:cNvSpPr>
      </xdr:nvSpPr>
      <xdr:spPr bwMode="auto">
        <a:xfrm>
          <a:off x="2682875" y="5337175"/>
          <a:ext cx="1228725" cy="561975"/>
        </a:xfrm>
        <a:custGeom>
          <a:avLst/>
          <a:gdLst>
            <a:gd name="T0" fmla="*/ 0 w 4342"/>
            <a:gd name="T1" fmla="*/ 2147483647 h 1799"/>
            <a:gd name="T2" fmla="*/ 0 w 4342"/>
            <a:gd name="T3" fmla="*/ 0 h 1799"/>
            <a:gd name="T4" fmla="*/ 2147483647 w 4342"/>
            <a:gd name="T5" fmla="*/ 0 h 1799"/>
            <a:gd name="T6" fmla="*/ 2147483647 w 4342"/>
            <a:gd name="T7" fmla="*/ 2147483647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0" y="1799"/>
              </a:moveTo>
              <a:lnTo>
                <a:pt x="0" y="0"/>
              </a:lnTo>
              <a:lnTo>
                <a:pt x="4342" y="0"/>
              </a:lnTo>
              <a:lnTo>
                <a:pt x="4342" y="179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295275</xdr:colOff>
      <xdr:row>16</xdr:row>
      <xdr:rowOff>38100</xdr:rowOff>
    </xdr:from>
    <xdr:to>
      <xdr:col>7</xdr:col>
      <xdr:colOff>295275</xdr:colOff>
      <xdr:row>35</xdr:row>
      <xdr:rowOff>9525</xdr:rowOff>
    </xdr:to>
    <xdr:sp macro="" textlink="">
      <xdr:nvSpPr>
        <xdr:cNvPr id="499" name="Line 304">
          <a:extLst>
            <a:ext uri="{FF2B5EF4-FFF2-40B4-BE49-F238E27FC236}">
              <a16:creationId xmlns:a16="http://schemas.microsoft.com/office/drawing/2014/main" id="{3681BDC8-2956-41CD-9FB2-1D535ECAFEB7}"/>
            </a:ext>
          </a:extLst>
        </xdr:cNvPr>
        <xdr:cNvSpPr>
          <a:spLocks noChangeShapeType="1"/>
        </xdr:cNvSpPr>
      </xdr:nvSpPr>
      <xdr:spPr bwMode="auto">
        <a:xfrm>
          <a:off x="4562475" y="2730500"/>
          <a:ext cx="0" cy="31686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16</xdr:row>
      <xdr:rowOff>38100</xdr:rowOff>
    </xdr:from>
    <xdr:to>
      <xdr:col>7</xdr:col>
      <xdr:colOff>85725</xdr:colOff>
      <xdr:row>35</xdr:row>
      <xdr:rowOff>9525</xdr:rowOff>
    </xdr:to>
    <xdr:sp macro="" textlink="">
      <xdr:nvSpPr>
        <xdr:cNvPr id="500" name="Line 305">
          <a:extLst>
            <a:ext uri="{FF2B5EF4-FFF2-40B4-BE49-F238E27FC236}">
              <a16:creationId xmlns:a16="http://schemas.microsoft.com/office/drawing/2014/main" id="{5A51CAF1-CCFC-491F-B70C-C06A0F5BC33C}"/>
            </a:ext>
          </a:extLst>
        </xdr:cNvPr>
        <xdr:cNvSpPr>
          <a:spLocks noChangeShapeType="1"/>
        </xdr:cNvSpPr>
      </xdr:nvSpPr>
      <xdr:spPr bwMode="auto">
        <a:xfrm>
          <a:off x="4352925" y="2730500"/>
          <a:ext cx="0" cy="31686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584200</xdr:colOff>
      <xdr:row>33</xdr:row>
      <xdr:rowOff>158750</xdr:rowOff>
    </xdr:from>
    <xdr:to>
      <xdr:col>5</xdr:col>
      <xdr:colOff>523875</xdr:colOff>
      <xdr:row>35</xdr:row>
      <xdr:rowOff>9525</xdr:rowOff>
    </xdr:to>
    <xdr:sp macro="" textlink="">
      <xdr:nvSpPr>
        <xdr:cNvPr id="501" name="Freeform 308">
          <a:extLst>
            <a:ext uri="{FF2B5EF4-FFF2-40B4-BE49-F238E27FC236}">
              <a16:creationId xmlns:a16="http://schemas.microsoft.com/office/drawing/2014/main" id="{3258C3A3-FF49-472C-BFF1-453871C955C9}"/>
            </a:ext>
          </a:extLst>
        </xdr:cNvPr>
        <xdr:cNvSpPr>
          <a:spLocks/>
        </xdr:cNvSpPr>
      </xdr:nvSpPr>
      <xdr:spPr bwMode="auto">
        <a:xfrm>
          <a:off x="3022600" y="5711825"/>
          <a:ext cx="549275" cy="187325"/>
        </a:xfrm>
        <a:custGeom>
          <a:avLst/>
          <a:gdLst>
            <a:gd name="T0" fmla="*/ 0 w 1947"/>
            <a:gd name="T1" fmla="*/ 2147483647 h 600"/>
            <a:gd name="T2" fmla="*/ 0 w 1947"/>
            <a:gd name="T3" fmla="*/ 0 h 600"/>
            <a:gd name="T4" fmla="*/ 2147483647 w 1947"/>
            <a:gd name="T5" fmla="*/ 0 h 600"/>
            <a:gd name="T6" fmla="*/ 2147483647 w 1947"/>
            <a:gd name="T7" fmla="*/ 2147483647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0" y="600"/>
              </a:moveTo>
              <a:lnTo>
                <a:pt x="0" y="0"/>
              </a:lnTo>
              <a:lnTo>
                <a:pt x="1947" y="0"/>
              </a:lnTo>
              <a:lnTo>
                <a:pt x="1947" y="60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244475</xdr:colOff>
      <xdr:row>16</xdr:row>
      <xdr:rowOff>38100</xdr:rowOff>
    </xdr:from>
    <xdr:to>
      <xdr:col>6</xdr:col>
      <xdr:colOff>254000</xdr:colOff>
      <xdr:row>19</xdr:row>
      <xdr:rowOff>92075</xdr:rowOff>
    </xdr:to>
    <xdr:sp macro="" textlink="">
      <xdr:nvSpPr>
        <xdr:cNvPr id="502" name="Freeform 319">
          <a:extLst>
            <a:ext uri="{FF2B5EF4-FFF2-40B4-BE49-F238E27FC236}">
              <a16:creationId xmlns:a16="http://schemas.microsoft.com/office/drawing/2014/main" id="{741F6F61-393A-4797-9CEF-76361866CBF8}"/>
            </a:ext>
          </a:extLst>
        </xdr:cNvPr>
        <xdr:cNvSpPr>
          <a:spLocks/>
        </xdr:cNvSpPr>
      </xdr:nvSpPr>
      <xdr:spPr bwMode="auto">
        <a:xfrm>
          <a:off x="2682875" y="2730500"/>
          <a:ext cx="1228725" cy="558800"/>
        </a:xfrm>
        <a:custGeom>
          <a:avLst/>
          <a:gdLst>
            <a:gd name="T0" fmla="*/ 0 w 4342"/>
            <a:gd name="T1" fmla="*/ 0 h 1799"/>
            <a:gd name="T2" fmla="*/ 0 w 4342"/>
            <a:gd name="T3" fmla="*/ 2147483647 h 1799"/>
            <a:gd name="T4" fmla="*/ 2147483647 w 4342"/>
            <a:gd name="T5" fmla="*/ 2147483647 h 1799"/>
            <a:gd name="T6" fmla="*/ 2147483647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0" y="0"/>
              </a:moveTo>
              <a:lnTo>
                <a:pt x="0" y="1799"/>
              </a:lnTo>
              <a:lnTo>
                <a:pt x="4342" y="1799"/>
              </a:lnTo>
              <a:lnTo>
                <a:pt x="4342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92075</xdr:rowOff>
    </xdr:from>
    <xdr:to>
      <xdr:col>5</xdr:col>
      <xdr:colOff>492125</xdr:colOff>
      <xdr:row>20</xdr:row>
      <xdr:rowOff>66675</xdr:rowOff>
    </xdr:to>
    <xdr:sp macro="" textlink="">
      <xdr:nvSpPr>
        <xdr:cNvPr id="503" name="Freeform 345">
          <a:extLst>
            <a:ext uri="{FF2B5EF4-FFF2-40B4-BE49-F238E27FC236}">
              <a16:creationId xmlns:a16="http://schemas.microsoft.com/office/drawing/2014/main" id="{8BCA0A44-2C07-477C-B65C-097138FD3565}"/>
            </a:ext>
          </a:extLst>
        </xdr:cNvPr>
        <xdr:cNvSpPr>
          <a:spLocks/>
        </xdr:cNvSpPr>
      </xdr:nvSpPr>
      <xdr:spPr bwMode="auto">
        <a:xfrm>
          <a:off x="3057525" y="3289300"/>
          <a:ext cx="482600" cy="142875"/>
        </a:xfrm>
        <a:custGeom>
          <a:avLst/>
          <a:gdLst>
            <a:gd name="T0" fmla="*/ 0 w 1721"/>
            <a:gd name="T1" fmla="*/ 0 h 450"/>
            <a:gd name="T2" fmla="*/ 2147483647 w 1721"/>
            <a:gd name="T3" fmla="*/ 2147483647 h 450"/>
            <a:gd name="T4" fmla="*/ 2147483647 w 1721"/>
            <a:gd name="T5" fmla="*/ 2147483647 h 450"/>
            <a:gd name="T6" fmla="*/ 2147483647 w 1721"/>
            <a:gd name="T7" fmla="*/ 2147483647 h 450"/>
            <a:gd name="T8" fmla="*/ 2147483647 w 1721"/>
            <a:gd name="T9" fmla="*/ 2147483647 h 450"/>
            <a:gd name="T10" fmla="*/ 2147483647 w 1721"/>
            <a:gd name="T11" fmla="*/ 2147483647 h 450"/>
            <a:gd name="T12" fmla="*/ 2147483647 w 1721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21" h="450">
              <a:moveTo>
                <a:pt x="0" y="0"/>
              </a:moveTo>
              <a:lnTo>
                <a:pt x="233" y="240"/>
              </a:lnTo>
              <a:lnTo>
                <a:pt x="529" y="395"/>
              </a:lnTo>
              <a:lnTo>
                <a:pt x="860" y="450"/>
              </a:lnTo>
              <a:lnTo>
                <a:pt x="1190" y="395"/>
              </a:lnTo>
              <a:lnTo>
                <a:pt x="1488" y="240"/>
              </a:lnTo>
              <a:lnTo>
                <a:pt x="1721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568325</xdr:colOff>
      <xdr:row>23</xdr:row>
      <xdr:rowOff>111125</xdr:rowOff>
    </xdr:from>
    <xdr:to>
      <xdr:col>5</xdr:col>
      <xdr:colOff>549275</xdr:colOff>
      <xdr:row>27</xdr:row>
      <xdr:rowOff>92075</xdr:rowOff>
    </xdr:to>
    <xdr:sp macro="" textlink="">
      <xdr:nvSpPr>
        <xdr:cNvPr id="504" name="Freeform 352">
          <a:extLst>
            <a:ext uri="{FF2B5EF4-FFF2-40B4-BE49-F238E27FC236}">
              <a16:creationId xmlns:a16="http://schemas.microsoft.com/office/drawing/2014/main" id="{F4000B82-EE9C-46FC-AF82-7AC71A5010AD}"/>
            </a:ext>
          </a:extLst>
        </xdr:cNvPr>
        <xdr:cNvSpPr>
          <a:spLocks/>
        </xdr:cNvSpPr>
      </xdr:nvSpPr>
      <xdr:spPr bwMode="auto">
        <a:xfrm>
          <a:off x="3006725" y="3981450"/>
          <a:ext cx="590550" cy="654050"/>
        </a:xfrm>
        <a:custGeom>
          <a:avLst/>
          <a:gdLst>
            <a:gd name="T0" fmla="*/ 2147483647 w 2095"/>
            <a:gd name="T1" fmla="*/ 2147483647 h 2098"/>
            <a:gd name="T2" fmla="*/ 2147483647 w 2095"/>
            <a:gd name="T3" fmla="*/ 2147483647 h 2098"/>
            <a:gd name="T4" fmla="*/ 2147483647 w 2095"/>
            <a:gd name="T5" fmla="*/ 2147483647 h 2098"/>
            <a:gd name="T6" fmla="*/ 2147483647 w 2095"/>
            <a:gd name="T7" fmla="*/ 2147483647 h 2098"/>
            <a:gd name="T8" fmla="*/ 2147483647 w 2095"/>
            <a:gd name="T9" fmla="*/ 2147483647 h 2098"/>
            <a:gd name="T10" fmla="*/ 2147483647 w 2095"/>
            <a:gd name="T11" fmla="*/ 0 h 2098"/>
            <a:gd name="T12" fmla="*/ 2147483647 w 2095"/>
            <a:gd name="T13" fmla="*/ 2147483647 h 2098"/>
            <a:gd name="T14" fmla="*/ 2147483647 w 2095"/>
            <a:gd name="T15" fmla="*/ 2147483647 h 2098"/>
            <a:gd name="T16" fmla="*/ 2147483647 w 2095"/>
            <a:gd name="T17" fmla="*/ 2147483647 h 2098"/>
            <a:gd name="T18" fmla="*/ 2147483647 w 2095"/>
            <a:gd name="T19" fmla="*/ 2147483647 h 2098"/>
            <a:gd name="T20" fmla="*/ 0 w 2095"/>
            <a:gd name="T21" fmla="*/ 2147483647 h 2098"/>
            <a:gd name="T22" fmla="*/ 2147483647 w 2095"/>
            <a:gd name="T23" fmla="*/ 2147483647 h 2098"/>
            <a:gd name="T24" fmla="*/ 2147483647 w 2095"/>
            <a:gd name="T25" fmla="*/ 2147483647 h 2098"/>
            <a:gd name="T26" fmla="*/ 2147483647 w 2095"/>
            <a:gd name="T27" fmla="*/ 2147483647 h 2098"/>
            <a:gd name="T28" fmla="*/ 2147483647 w 2095"/>
            <a:gd name="T29" fmla="*/ 2147483647 h 2098"/>
            <a:gd name="T30" fmla="*/ 2147483647 w 2095"/>
            <a:gd name="T31" fmla="*/ 2147483647 h 2098"/>
            <a:gd name="T32" fmla="*/ 2147483647 w 2095"/>
            <a:gd name="T33" fmla="*/ 2147483647 h 2098"/>
            <a:gd name="T34" fmla="*/ 2147483647 w 2095"/>
            <a:gd name="T35" fmla="*/ 2147483647 h 2098"/>
            <a:gd name="T36" fmla="*/ 2147483647 w 2095"/>
            <a:gd name="T37" fmla="*/ 2147483647 h 2098"/>
            <a:gd name="T38" fmla="*/ 2147483647 w 2095"/>
            <a:gd name="T39" fmla="*/ 2147483647 h 2098"/>
            <a:gd name="T40" fmla="*/ 2147483647 w 2095"/>
            <a:gd name="T41" fmla="*/ 2147483647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w="2095" h="2098">
              <a:moveTo>
                <a:pt x="2095" y="1049"/>
              </a:moveTo>
              <a:lnTo>
                <a:pt x="2044" y="726"/>
              </a:lnTo>
              <a:lnTo>
                <a:pt x="1895" y="433"/>
              </a:lnTo>
              <a:lnTo>
                <a:pt x="1663" y="201"/>
              </a:lnTo>
              <a:lnTo>
                <a:pt x="1371" y="51"/>
              </a:lnTo>
              <a:lnTo>
                <a:pt x="1047" y="0"/>
              </a:lnTo>
              <a:lnTo>
                <a:pt x="724" y="51"/>
              </a:lnTo>
              <a:lnTo>
                <a:pt x="431" y="201"/>
              </a:lnTo>
              <a:lnTo>
                <a:pt x="199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199" y="1667"/>
              </a:lnTo>
              <a:lnTo>
                <a:pt x="431" y="1898"/>
              </a:lnTo>
              <a:lnTo>
                <a:pt x="724" y="2047"/>
              </a:lnTo>
              <a:lnTo>
                <a:pt x="1047" y="2098"/>
              </a:lnTo>
              <a:lnTo>
                <a:pt x="1371" y="2047"/>
              </a:lnTo>
              <a:lnTo>
                <a:pt x="1663" y="1898"/>
              </a:lnTo>
              <a:lnTo>
                <a:pt x="1895" y="1667"/>
              </a:lnTo>
              <a:lnTo>
                <a:pt x="2044" y="1374"/>
              </a:lnTo>
              <a:lnTo>
                <a:pt x="2095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30</xdr:row>
      <xdr:rowOff>149225</xdr:rowOff>
    </xdr:from>
    <xdr:to>
      <xdr:col>5</xdr:col>
      <xdr:colOff>492125</xdr:colOff>
      <xdr:row>31</xdr:row>
      <xdr:rowOff>120650</xdr:rowOff>
    </xdr:to>
    <xdr:sp macro="" textlink="">
      <xdr:nvSpPr>
        <xdr:cNvPr id="505" name="Freeform 354">
          <a:extLst>
            <a:ext uri="{FF2B5EF4-FFF2-40B4-BE49-F238E27FC236}">
              <a16:creationId xmlns:a16="http://schemas.microsoft.com/office/drawing/2014/main" id="{15120716-6DF5-41B7-AF50-DAF9015A83DF}"/>
            </a:ext>
          </a:extLst>
        </xdr:cNvPr>
        <xdr:cNvSpPr>
          <a:spLocks/>
        </xdr:cNvSpPr>
      </xdr:nvSpPr>
      <xdr:spPr bwMode="auto">
        <a:xfrm>
          <a:off x="3057525" y="5197475"/>
          <a:ext cx="482600" cy="139700"/>
        </a:xfrm>
        <a:custGeom>
          <a:avLst/>
          <a:gdLst>
            <a:gd name="T0" fmla="*/ 2147483647 w 1721"/>
            <a:gd name="T1" fmla="*/ 2147483647 h 449"/>
            <a:gd name="T2" fmla="*/ 2147483647 w 1721"/>
            <a:gd name="T3" fmla="*/ 2147483647 h 449"/>
            <a:gd name="T4" fmla="*/ 2147483647 w 1721"/>
            <a:gd name="T5" fmla="*/ 2147483647 h 449"/>
            <a:gd name="T6" fmla="*/ 2147483647 w 1721"/>
            <a:gd name="T7" fmla="*/ 0 h 449"/>
            <a:gd name="T8" fmla="*/ 2147483647 w 1721"/>
            <a:gd name="T9" fmla="*/ 2147483647 h 449"/>
            <a:gd name="T10" fmla="*/ 2147483647 w 1721"/>
            <a:gd name="T11" fmla="*/ 2147483647 h 449"/>
            <a:gd name="T12" fmla="*/ 0 w 1721"/>
            <a:gd name="T13" fmla="*/ 2147483647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21" h="449">
              <a:moveTo>
                <a:pt x="1721" y="449"/>
              </a:moveTo>
              <a:lnTo>
                <a:pt x="1488" y="208"/>
              </a:lnTo>
              <a:lnTo>
                <a:pt x="1190" y="53"/>
              </a:lnTo>
              <a:lnTo>
                <a:pt x="860" y="0"/>
              </a:lnTo>
              <a:lnTo>
                <a:pt x="529" y="53"/>
              </a:lnTo>
              <a:lnTo>
                <a:pt x="233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212725</xdr:colOff>
      <xdr:row>23</xdr:row>
      <xdr:rowOff>76200</xdr:rowOff>
    </xdr:from>
    <xdr:to>
      <xdr:col>5</xdr:col>
      <xdr:colOff>152400</xdr:colOff>
      <xdr:row>24</xdr:row>
      <xdr:rowOff>139700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C3049A9E-CEA8-4B23-A75F-ECF68E57E591}"/>
            </a:ext>
          </a:extLst>
        </xdr:cNvPr>
        <xdr:cNvSpPr txBox="1">
          <a:spLocks noChangeArrowheads="1"/>
        </xdr:cNvSpPr>
      </xdr:nvSpPr>
      <xdr:spPr bwMode="auto">
        <a:xfrm>
          <a:off x="2651125" y="3946525"/>
          <a:ext cx="549275" cy="231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Ａコート</a:t>
          </a:r>
        </a:p>
      </xdr:txBody>
    </xdr:sp>
    <xdr:clientData/>
  </xdr:twoCellAnchor>
  <xdr:twoCellAnchor>
    <xdr:from>
      <xdr:col>8</xdr:col>
      <xdr:colOff>355600</xdr:colOff>
      <xdr:row>23</xdr:row>
      <xdr:rowOff>92075</xdr:rowOff>
    </xdr:from>
    <xdr:to>
      <xdr:col>9</xdr:col>
      <xdr:colOff>295275</xdr:colOff>
      <xdr:row>24</xdr:row>
      <xdr:rowOff>158750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1CB6C53D-6EA8-41B8-8E41-31471AE7CC52}"/>
            </a:ext>
          </a:extLst>
        </xdr:cNvPr>
        <xdr:cNvSpPr txBox="1">
          <a:spLocks noChangeArrowheads="1"/>
        </xdr:cNvSpPr>
      </xdr:nvSpPr>
      <xdr:spPr bwMode="auto">
        <a:xfrm>
          <a:off x="5232400" y="3962400"/>
          <a:ext cx="549275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Ｂコート</a:t>
          </a:r>
        </a:p>
      </xdr:txBody>
    </xdr:sp>
    <xdr:clientData/>
  </xdr:twoCellAnchor>
  <xdr:twoCellAnchor>
    <xdr:from>
      <xdr:col>6</xdr:col>
      <xdr:colOff>390525</xdr:colOff>
      <xdr:row>36</xdr:row>
      <xdr:rowOff>158750</xdr:rowOff>
    </xdr:from>
    <xdr:to>
      <xdr:col>8</xdr:col>
      <xdr:colOff>25400</xdr:colOff>
      <xdr:row>38</xdr:row>
      <xdr:rowOff>38100</xdr:rowOff>
    </xdr:to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F7416004-9430-41D6-A60C-E092D2356912}"/>
            </a:ext>
          </a:extLst>
        </xdr:cNvPr>
        <xdr:cNvSpPr txBox="1"/>
      </xdr:nvSpPr>
      <xdr:spPr>
        <a:xfrm>
          <a:off x="4048125" y="6216650"/>
          <a:ext cx="854075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6F05-EDDE-4D26-8C6D-1A6BBD7BFCAC}">
  <dimension ref="A1:Z35"/>
  <sheetViews>
    <sheetView view="pageBreakPreview" zoomScaleNormal="85" zoomScaleSheetLayoutView="100" workbookViewId="0">
      <selection activeCell="D5" sqref="D5:E5"/>
    </sheetView>
  </sheetViews>
  <sheetFormatPr defaultColWidth="9" defaultRowHeight="13.25" x14ac:dyDescent="0.45"/>
  <cols>
    <col min="1" max="2" width="5.6328125" style="44" customWidth="1"/>
    <col min="3" max="3" width="4.36328125" style="44" customWidth="1"/>
    <col min="4" max="10" width="8.1328125" style="44" customWidth="1"/>
    <col min="11" max="11" width="4.5" style="44" customWidth="1"/>
    <col min="12" max="12" width="8.1328125" style="44" customWidth="1"/>
    <col min="13" max="13" width="5.6328125" style="44" customWidth="1"/>
    <col min="14" max="16384" width="9" style="44"/>
  </cols>
  <sheetData>
    <row r="1" spans="1:26" ht="27" customHeight="1" x14ac:dyDescent="0.55000000000000004">
      <c r="A1" s="54" t="s">
        <v>283</v>
      </c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26" ht="22.5" customHeight="1" x14ac:dyDescent="0.7">
      <c r="C3" s="48" t="s">
        <v>126</v>
      </c>
      <c r="G3" s="52" t="s">
        <v>282</v>
      </c>
      <c r="H3" s="51"/>
      <c r="I3" s="50"/>
    </row>
    <row r="5" spans="1:26" ht="24" customHeight="1" x14ac:dyDescent="0.7">
      <c r="C5" s="47" t="s">
        <v>275</v>
      </c>
      <c r="D5" s="55" t="str">
        <f>Q6</f>
        <v>鶴見少年サッカークラブ</v>
      </c>
      <c r="E5" s="56"/>
      <c r="F5" s="46"/>
      <c r="G5" s="46"/>
      <c r="J5" s="46"/>
      <c r="K5" s="47" t="s">
        <v>274</v>
      </c>
      <c r="L5" s="55" t="str">
        <f>Q9</f>
        <v>碩田SSS</v>
      </c>
      <c r="M5" s="56"/>
      <c r="O5" s="10"/>
      <c r="P5" s="10"/>
      <c r="Q5" s="10"/>
      <c r="R5" s="10"/>
      <c r="S5" s="10"/>
      <c r="T5" s="10" t="s">
        <v>281</v>
      </c>
      <c r="U5" s="10" t="s">
        <v>280</v>
      </c>
      <c r="V5" s="10" t="s">
        <v>279</v>
      </c>
      <c r="W5" s="10" t="s">
        <v>278</v>
      </c>
      <c r="X5" s="10" t="s">
        <v>277</v>
      </c>
      <c r="Y5" s="10" t="s">
        <v>276</v>
      </c>
      <c r="Z5" s="10"/>
    </row>
    <row r="6" spans="1:26" ht="24" customHeight="1" x14ac:dyDescent="0.7">
      <c r="C6" s="46"/>
      <c r="D6" s="46"/>
      <c r="E6" s="46"/>
      <c r="F6" s="46"/>
      <c r="G6" s="46"/>
      <c r="H6" s="46"/>
      <c r="I6" s="46"/>
      <c r="J6" s="46"/>
      <c r="K6" s="46"/>
      <c r="L6" s="46"/>
      <c r="O6" s="10"/>
      <c r="P6" s="10" t="s">
        <v>275</v>
      </c>
      <c r="Q6" s="10" t="s">
        <v>164</v>
      </c>
      <c r="R6" s="10"/>
      <c r="S6" s="10">
        <v>1</v>
      </c>
      <c r="T6" s="10" t="s">
        <v>164</v>
      </c>
      <c r="U6" s="23" t="s">
        <v>195</v>
      </c>
      <c r="V6" s="10" t="s">
        <v>167</v>
      </c>
      <c r="W6" s="10" t="s">
        <v>175</v>
      </c>
      <c r="X6" s="10" t="s">
        <v>171</v>
      </c>
      <c r="Y6" s="23" t="s">
        <v>198</v>
      </c>
      <c r="Z6" s="10"/>
    </row>
    <row r="7" spans="1:26" ht="24" customHeight="1" x14ac:dyDescent="0.7">
      <c r="C7" s="46"/>
      <c r="D7" s="46"/>
      <c r="E7" s="46"/>
      <c r="F7" s="46"/>
      <c r="G7" s="46"/>
      <c r="H7" s="46"/>
      <c r="I7" s="46"/>
      <c r="J7" s="46"/>
      <c r="K7" s="46"/>
      <c r="L7" s="46"/>
      <c r="O7" s="10"/>
      <c r="P7" s="10" t="s">
        <v>273</v>
      </c>
      <c r="Q7" s="10" t="s">
        <v>167</v>
      </c>
      <c r="R7" s="10"/>
      <c r="S7" s="10">
        <v>2</v>
      </c>
      <c r="T7" s="10"/>
      <c r="U7" s="10"/>
      <c r="V7" s="23" t="s">
        <v>173</v>
      </c>
      <c r="W7" s="10" t="s">
        <v>197</v>
      </c>
      <c r="X7" s="23" t="s">
        <v>90</v>
      </c>
      <c r="Y7" s="10"/>
      <c r="Z7" s="10"/>
    </row>
    <row r="8" spans="1:26" ht="24" customHeight="1" x14ac:dyDescent="0.7">
      <c r="C8" s="46"/>
      <c r="D8" s="46"/>
      <c r="E8" s="46"/>
      <c r="F8" s="46"/>
      <c r="G8" s="46"/>
      <c r="H8" s="46"/>
      <c r="I8" s="46"/>
      <c r="J8" s="46"/>
      <c r="K8" s="46"/>
      <c r="L8" s="46"/>
      <c r="O8" s="10"/>
      <c r="P8" s="10" t="s">
        <v>272</v>
      </c>
      <c r="Q8" s="10" t="s">
        <v>171</v>
      </c>
      <c r="R8" s="10"/>
      <c r="S8" s="10">
        <v>3</v>
      </c>
      <c r="T8" s="10"/>
      <c r="U8" s="10"/>
      <c r="V8" s="23" t="s">
        <v>177</v>
      </c>
      <c r="W8" s="10"/>
      <c r="X8" s="23" t="s">
        <v>182</v>
      </c>
      <c r="Y8" s="10"/>
      <c r="Z8" s="10"/>
    </row>
    <row r="9" spans="1:26" ht="24" customHeight="1" x14ac:dyDescent="0.7">
      <c r="C9" s="46"/>
      <c r="D9" s="46"/>
      <c r="E9" s="46"/>
      <c r="F9" s="46"/>
      <c r="G9" s="46"/>
      <c r="H9" s="46"/>
      <c r="I9" s="46"/>
      <c r="J9" s="46"/>
      <c r="K9" s="46"/>
      <c r="L9" s="46"/>
      <c r="O9" s="10"/>
      <c r="P9" s="10" t="s">
        <v>274</v>
      </c>
      <c r="Q9" s="23" t="s">
        <v>173</v>
      </c>
      <c r="R9" s="10"/>
      <c r="S9" s="10">
        <v>4</v>
      </c>
      <c r="T9" s="10"/>
      <c r="U9" s="10"/>
      <c r="V9" s="10" t="s">
        <v>180</v>
      </c>
      <c r="W9" s="10"/>
      <c r="X9" s="10"/>
      <c r="Y9" s="10"/>
      <c r="Z9" s="10"/>
    </row>
    <row r="10" spans="1:26" ht="24" customHeight="1" x14ac:dyDescent="0.7">
      <c r="C10" s="47" t="s">
        <v>273</v>
      </c>
      <c r="D10" s="55" t="str">
        <f>Q7</f>
        <v>大道</v>
      </c>
      <c r="E10" s="56"/>
      <c r="H10" s="46"/>
      <c r="I10" s="46"/>
      <c r="K10" s="47" t="s">
        <v>272</v>
      </c>
      <c r="L10" s="55" t="str">
        <f>Q8</f>
        <v>中津沖代</v>
      </c>
      <c r="M10" s="56"/>
      <c r="O10" s="10"/>
      <c r="P10" s="10" t="s">
        <v>271</v>
      </c>
      <c r="Q10" s="10" t="s">
        <v>175</v>
      </c>
      <c r="R10" s="10"/>
      <c r="S10" s="10">
        <v>5</v>
      </c>
      <c r="T10" s="10"/>
      <c r="U10" s="10"/>
      <c r="V10" s="23" t="s">
        <v>184</v>
      </c>
      <c r="W10" s="10"/>
      <c r="X10" s="10"/>
      <c r="Y10" s="10"/>
      <c r="Z10" s="10"/>
    </row>
    <row r="11" spans="1:26" ht="24" customHeight="1" x14ac:dyDescent="0.7">
      <c r="C11" s="46"/>
      <c r="D11" s="46"/>
      <c r="E11" s="46"/>
      <c r="F11" s="46"/>
      <c r="G11" s="46"/>
      <c r="H11" s="46"/>
      <c r="I11" s="46"/>
      <c r="J11" s="46"/>
      <c r="K11" s="46"/>
      <c r="L11" s="46"/>
      <c r="O11" s="10"/>
      <c r="P11" s="10" t="s">
        <v>269</v>
      </c>
      <c r="Q11" s="23" t="s">
        <v>177</v>
      </c>
      <c r="R11" s="10"/>
      <c r="S11" s="10">
        <v>6</v>
      </c>
      <c r="T11" s="10"/>
      <c r="U11" s="10"/>
      <c r="V11" s="23" t="s">
        <v>186</v>
      </c>
      <c r="W11" s="10"/>
      <c r="X11" s="10"/>
      <c r="Y11" s="10"/>
      <c r="Z11" s="10"/>
    </row>
    <row r="12" spans="1:26" ht="24" customHeight="1" x14ac:dyDescent="0.7">
      <c r="C12" s="48" t="s">
        <v>185</v>
      </c>
      <c r="D12" s="46"/>
      <c r="E12" s="46"/>
      <c r="F12" s="46"/>
      <c r="G12" s="52" t="s">
        <v>270</v>
      </c>
      <c r="H12" s="51"/>
      <c r="I12" s="50"/>
      <c r="J12" s="46"/>
      <c r="K12" s="46"/>
      <c r="L12" s="46"/>
      <c r="O12" s="10"/>
      <c r="P12" s="10" t="s">
        <v>268</v>
      </c>
      <c r="Q12" s="10" t="s">
        <v>180</v>
      </c>
      <c r="R12" s="10"/>
      <c r="S12" s="10">
        <v>7</v>
      </c>
      <c r="T12" s="10"/>
      <c r="U12" s="10"/>
      <c r="V12" s="23" t="s">
        <v>200</v>
      </c>
      <c r="W12" s="10"/>
      <c r="X12" s="10"/>
      <c r="Y12" s="10"/>
      <c r="Z12" s="10"/>
    </row>
    <row r="13" spans="1:26" ht="24" customHeight="1" x14ac:dyDescent="0.7">
      <c r="C13" s="47" t="s">
        <v>269</v>
      </c>
      <c r="D13" s="55" t="str">
        <f>Q10</f>
        <v>緑丘sss</v>
      </c>
      <c r="E13" s="56"/>
      <c r="F13" s="46"/>
      <c r="G13" s="46"/>
      <c r="J13" s="46"/>
      <c r="K13" s="47" t="s">
        <v>91</v>
      </c>
      <c r="L13" s="55" t="str">
        <f>Q13</f>
        <v>和田如水</v>
      </c>
      <c r="M13" s="56"/>
      <c r="O13" s="10"/>
      <c r="P13" s="10" t="s">
        <v>267</v>
      </c>
      <c r="Q13" s="23" t="s">
        <v>90</v>
      </c>
      <c r="R13" s="23"/>
      <c r="S13" s="10">
        <v>8</v>
      </c>
      <c r="T13" s="10"/>
      <c r="U13" s="10"/>
      <c r="V13" s="23" t="s">
        <v>139</v>
      </c>
      <c r="W13" s="10"/>
      <c r="X13" s="10"/>
      <c r="Y13" s="10"/>
      <c r="Z13" s="10"/>
    </row>
    <row r="14" spans="1:26" ht="24" customHeight="1" x14ac:dyDescent="0.7">
      <c r="C14" s="46"/>
      <c r="D14" s="46"/>
      <c r="E14" s="46"/>
      <c r="F14" s="46"/>
      <c r="G14" s="46"/>
      <c r="H14" s="46"/>
      <c r="I14" s="46"/>
      <c r="J14" s="46"/>
      <c r="K14" s="46"/>
      <c r="L14" s="46"/>
      <c r="O14" s="10"/>
      <c r="P14" s="10" t="s">
        <v>91</v>
      </c>
      <c r="Q14" s="23" t="s">
        <v>182</v>
      </c>
      <c r="R14" s="10"/>
      <c r="S14" s="10">
        <v>9</v>
      </c>
      <c r="T14" s="10"/>
      <c r="U14" s="10"/>
      <c r="V14" s="23" t="s">
        <v>203</v>
      </c>
      <c r="W14" s="10"/>
      <c r="X14" s="10"/>
      <c r="Y14" s="10"/>
      <c r="Z14" s="10"/>
    </row>
    <row r="15" spans="1:26" ht="24" customHeight="1" x14ac:dyDescent="0.7">
      <c r="C15" s="46"/>
      <c r="D15" s="46"/>
      <c r="E15" s="46"/>
      <c r="F15" s="46"/>
      <c r="G15" s="46"/>
      <c r="H15" s="46"/>
      <c r="I15" s="46"/>
      <c r="J15" s="46"/>
      <c r="K15" s="46"/>
      <c r="L15" s="46"/>
      <c r="O15" s="10"/>
      <c r="P15" s="10" t="s">
        <v>89</v>
      </c>
      <c r="Q15" s="23" t="s">
        <v>184</v>
      </c>
      <c r="R15" s="10"/>
      <c r="S15" s="10">
        <v>10</v>
      </c>
      <c r="T15" s="10"/>
      <c r="U15" s="10"/>
      <c r="V15" s="23" t="s">
        <v>205</v>
      </c>
      <c r="W15" s="10"/>
      <c r="X15" s="10"/>
      <c r="Y15" s="10"/>
      <c r="Z15" s="10"/>
    </row>
    <row r="16" spans="1:26" ht="24" customHeight="1" x14ac:dyDescent="0.7">
      <c r="C16" s="46"/>
      <c r="D16" s="46"/>
      <c r="E16" s="46"/>
      <c r="F16" s="46"/>
      <c r="G16" s="46"/>
      <c r="H16" s="46"/>
      <c r="I16" s="46"/>
      <c r="J16" s="46"/>
      <c r="K16" s="46"/>
      <c r="L16" s="46"/>
      <c r="O16" s="10"/>
      <c r="P16" s="10" t="s">
        <v>264</v>
      </c>
      <c r="Q16" s="23" t="s">
        <v>186</v>
      </c>
      <c r="R16" s="23"/>
      <c r="S16" s="10"/>
      <c r="T16" s="10"/>
      <c r="U16" s="10"/>
      <c r="V16" s="10"/>
      <c r="W16" s="10"/>
      <c r="X16" s="10"/>
      <c r="Y16" s="10"/>
      <c r="Z16" s="10"/>
    </row>
    <row r="17" spans="3:26" ht="24" customHeight="1" x14ac:dyDescent="0.7">
      <c r="C17" s="46"/>
      <c r="D17" s="46"/>
      <c r="E17" s="46"/>
      <c r="F17" s="46"/>
      <c r="G17" s="46"/>
      <c r="H17" s="46"/>
      <c r="I17" s="46"/>
      <c r="J17" s="46"/>
      <c r="K17" s="46"/>
      <c r="L17" s="46"/>
      <c r="O17" s="10"/>
      <c r="P17" s="10" t="s">
        <v>262</v>
      </c>
      <c r="Q17" s="23" t="s">
        <v>195</v>
      </c>
      <c r="R17" s="10"/>
      <c r="S17" s="10"/>
      <c r="T17" s="10"/>
      <c r="U17" s="10"/>
      <c r="V17" s="10"/>
      <c r="W17" s="10"/>
      <c r="X17" s="10"/>
      <c r="Y17" s="10"/>
      <c r="Z17" s="10"/>
    </row>
    <row r="18" spans="3:26" ht="24" customHeight="1" x14ac:dyDescent="0.7">
      <c r="C18" s="47" t="s">
        <v>268</v>
      </c>
      <c r="D18" s="55" t="str">
        <f>Q11</f>
        <v>別保</v>
      </c>
      <c r="E18" s="56"/>
      <c r="H18" s="46"/>
      <c r="I18" s="46"/>
      <c r="K18" s="47" t="s">
        <v>267</v>
      </c>
      <c r="L18" s="55" t="str">
        <f>Q12</f>
        <v>FC.RosaClaro</v>
      </c>
      <c r="M18" s="56"/>
      <c r="O18" s="10"/>
      <c r="P18" s="10" t="s">
        <v>261</v>
      </c>
      <c r="Q18" s="10" t="s">
        <v>197</v>
      </c>
      <c r="R18" s="10"/>
      <c r="S18" s="10"/>
      <c r="T18" s="10"/>
      <c r="U18" s="10"/>
      <c r="V18" s="10"/>
      <c r="W18" s="10"/>
      <c r="X18" s="10"/>
      <c r="Y18" s="10"/>
      <c r="Z18" s="10"/>
    </row>
    <row r="19" spans="3:26" ht="24" customHeight="1" x14ac:dyDescent="0.45">
      <c r="O19" s="10"/>
      <c r="P19" s="10" t="s">
        <v>263</v>
      </c>
      <c r="Q19" s="23" t="s">
        <v>198</v>
      </c>
      <c r="R19" s="23"/>
      <c r="S19" s="10"/>
      <c r="T19" s="10"/>
      <c r="U19" s="10"/>
      <c r="V19" s="10"/>
      <c r="W19" s="10"/>
      <c r="X19" s="10"/>
      <c r="Y19" s="10"/>
      <c r="Z19" s="10"/>
    </row>
    <row r="20" spans="3:26" ht="24" customHeight="1" x14ac:dyDescent="0.7">
      <c r="C20" s="48" t="s">
        <v>127</v>
      </c>
      <c r="G20" s="52" t="s">
        <v>266</v>
      </c>
      <c r="H20" s="51"/>
      <c r="I20" s="50"/>
      <c r="O20" s="10"/>
      <c r="P20" s="10" t="s">
        <v>265</v>
      </c>
      <c r="Q20" s="23" t="s">
        <v>200</v>
      </c>
      <c r="R20" s="10"/>
      <c r="S20" s="10"/>
      <c r="T20" s="10"/>
      <c r="U20" s="10"/>
      <c r="V20" s="10"/>
      <c r="W20" s="10"/>
      <c r="X20" s="10"/>
      <c r="Y20" s="10"/>
      <c r="Z20" s="10"/>
    </row>
    <row r="21" spans="3:26" ht="15.75" customHeight="1" x14ac:dyDescent="0.55000000000000004">
      <c r="C21" s="48"/>
      <c r="G21" s="49"/>
      <c r="H21" s="49"/>
      <c r="I21" s="49"/>
      <c r="O21" s="10"/>
      <c r="P21" s="10"/>
      <c r="Q21" s="23"/>
      <c r="R21" s="10"/>
      <c r="S21" s="10"/>
      <c r="T21" s="10"/>
      <c r="U21" s="10"/>
      <c r="V21" s="10"/>
      <c r="W21" s="10"/>
      <c r="X21" s="10"/>
      <c r="Y21" s="10"/>
      <c r="Z21" s="10"/>
    </row>
    <row r="22" spans="3:26" ht="24" customHeight="1" x14ac:dyDescent="0.7">
      <c r="C22" s="45" t="s">
        <v>264</v>
      </c>
      <c r="D22" s="55" t="str">
        <f>Q14</f>
        <v>ＦＣ・リーベル</v>
      </c>
      <c r="E22" s="56"/>
      <c r="F22" s="46"/>
      <c r="G22" s="46"/>
      <c r="J22" s="46"/>
      <c r="K22" s="47" t="s">
        <v>263</v>
      </c>
      <c r="L22" s="55" t="str">
        <f>Q17</f>
        <v>千怒ｓｓｓ</v>
      </c>
      <c r="M22" s="56"/>
      <c r="O22" s="10"/>
      <c r="P22" s="10" t="s">
        <v>260</v>
      </c>
      <c r="Q22" s="23" t="s">
        <v>139</v>
      </c>
      <c r="R22" s="10"/>
      <c r="S22" s="10"/>
      <c r="T22" s="10"/>
      <c r="U22" s="10"/>
      <c r="V22" s="10"/>
      <c r="W22" s="10"/>
      <c r="X22" s="10"/>
      <c r="Y22" s="10"/>
      <c r="Z22" s="10"/>
    </row>
    <row r="23" spans="3:26" ht="24" customHeight="1" x14ac:dyDescent="0.7"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10"/>
      <c r="P23" s="10"/>
      <c r="Q23" s="23" t="s">
        <v>203</v>
      </c>
      <c r="R23" s="10"/>
      <c r="S23" s="10"/>
      <c r="T23" s="10"/>
      <c r="U23" s="10"/>
      <c r="V23" s="10"/>
      <c r="W23" s="10"/>
      <c r="X23" s="10"/>
      <c r="Y23" s="10"/>
      <c r="Z23" s="10"/>
    </row>
    <row r="24" spans="3:26" ht="24" customHeight="1" x14ac:dyDescent="0.7">
      <c r="C24" s="46"/>
      <c r="D24" s="46"/>
      <c r="E24" s="46"/>
      <c r="F24" s="46"/>
      <c r="G24" s="46"/>
      <c r="H24" s="46"/>
      <c r="I24" s="46"/>
      <c r="J24" s="46"/>
      <c r="K24" s="46"/>
      <c r="L24" s="46"/>
      <c r="O24" s="10"/>
      <c r="P24" s="10"/>
      <c r="Q24" s="23" t="s">
        <v>205</v>
      </c>
      <c r="R24" s="10"/>
      <c r="S24" s="10"/>
      <c r="T24" s="10"/>
      <c r="U24" s="10"/>
      <c r="V24" s="10"/>
      <c r="W24" s="10"/>
      <c r="X24" s="10"/>
      <c r="Y24" s="10"/>
      <c r="Z24" s="10"/>
    </row>
    <row r="25" spans="3:26" ht="24" customHeight="1" x14ac:dyDescent="0.7"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3:26" ht="24" customHeight="1" x14ac:dyDescent="0.7"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3:26" ht="24" customHeight="1" x14ac:dyDescent="0.7">
      <c r="C27" s="47" t="s">
        <v>262</v>
      </c>
      <c r="D27" s="55" t="str">
        <f>Q15</f>
        <v>東大分</v>
      </c>
      <c r="E27" s="56"/>
      <c r="F27" s="46"/>
      <c r="G27" s="46"/>
      <c r="H27" s="46"/>
      <c r="I27" s="46"/>
      <c r="J27" s="46"/>
      <c r="K27" s="47" t="s">
        <v>261</v>
      </c>
      <c r="L27" s="55" t="str">
        <f>Q16</f>
        <v>東稙田SSS</v>
      </c>
      <c r="M27" s="56"/>
    </row>
    <row r="28" spans="3:26" ht="24" customHeight="1" x14ac:dyDescent="0.7"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3:26" ht="24" customHeight="1" x14ac:dyDescent="0.7">
      <c r="C29" s="48" t="s">
        <v>141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3:26" ht="24" customHeight="1" x14ac:dyDescent="0.7">
      <c r="C30" s="45" t="s">
        <v>260</v>
      </c>
      <c r="D30" s="55" t="str">
        <f>Q18</f>
        <v>鶴見ジュニアサッカークラブ</v>
      </c>
      <c r="E30" s="56"/>
      <c r="F30" s="46"/>
      <c r="G30" s="46"/>
      <c r="J30" s="46"/>
      <c r="K30" s="45" t="s">
        <v>259</v>
      </c>
      <c r="L30" s="55" t="str">
        <f>Q22</f>
        <v>挾間ＪＦＣ</v>
      </c>
      <c r="M30" s="56"/>
    </row>
    <row r="31" spans="3:26" ht="24" customHeight="1" x14ac:dyDescent="0.7"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3:26" ht="24" customHeight="1" x14ac:dyDescent="0.7"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3:13" ht="24" customHeight="1" x14ac:dyDescent="0.7"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3:13" ht="24" customHeight="1" x14ac:dyDescent="0.7"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3:13" ht="24" customHeight="1" x14ac:dyDescent="0.7">
      <c r="C35" s="47" t="s">
        <v>258</v>
      </c>
      <c r="D35" s="55" t="str">
        <f>Q19</f>
        <v>アリアーレ</v>
      </c>
      <c r="E35" s="56"/>
      <c r="H35" s="46"/>
      <c r="I35" s="46"/>
      <c r="K35" s="45" t="s">
        <v>81</v>
      </c>
      <c r="L35" s="55" t="str">
        <f>Q20</f>
        <v>滝尾下郡SSS</v>
      </c>
      <c r="M35" s="56"/>
    </row>
  </sheetData>
  <mergeCells count="16">
    <mergeCell ref="L22:M22"/>
    <mergeCell ref="L27:M27"/>
    <mergeCell ref="D30:E30"/>
    <mergeCell ref="L30:M30"/>
    <mergeCell ref="D35:E35"/>
    <mergeCell ref="L35:M35"/>
    <mergeCell ref="D22:E22"/>
    <mergeCell ref="D27:E27"/>
    <mergeCell ref="L5:M5"/>
    <mergeCell ref="L10:M10"/>
    <mergeCell ref="D13:E13"/>
    <mergeCell ref="D18:E18"/>
    <mergeCell ref="L13:M13"/>
    <mergeCell ref="L18:M18"/>
    <mergeCell ref="D5:E5"/>
    <mergeCell ref="D10:E10"/>
  </mergeCells>
  <phoneticPr fontId="3"/>
  <pageMargins left="0.25" right="0.25" top="0.75" bottom="0.75" header="0.3" footer="0.3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FE51-9860-4304-A2E6-B49ABDD486BB}">
  <sheetPr>
    <pageSetUpPr fitToPage="1"/>
  </sheetPr>
  <dimension ref="A1"/>
  <sheetViews>
    <sheetView workbookViewId="0">
      <selection activeCell="A2" sqref="A2"/>
    </sheetView>
  </sheetViews>
  <sheetFormatPr defaultRowHeight="13.25" x14ac:dyDescent="0.45"/>
  <sheetData>
    <row r="1" spans="1:1" ht="28.25" x14ac:dyDescent="0.85">
      <c r="A1" s="1" t="s">
        <v>257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2" sqref="A2"/>
    </sheetView>
  </sheetViews>
  <sheetFormatPr defaultRowHeight="13.25" x14ac:dyDescent="0.45"/>
  <cols>
    <col min="1" max="1" width="3.2265625" style="81" customWidth="1"/>
    <col min="2" max="2" width="8.7265625" style="81"/>
    <col min="3" max="3" width="6.5" style="81" customWidth="1"/>
    <col min="4" max="4" width="4.1328125" style="81" customWidth="1"/>
    <col min="5" max="7" width="8.7265625" style="81"/>
    <col min="8" max="9" width="4.1328125" style="81" customWidth="1"/>
    <col min="10" max="12" width="8.7265625" style="81"/>
    <col min="13" max="13" width="4.1328125" style="81" customWidth="1"/>
    <col min="14" max="16384" width="8.7265625" style="81"/>
  </cols>
  <sheetData>
    <row r="1" spans="1:13" ht="21.25" x14ac:dyDescent="0.45">
      <c r="A1" s="80" t="s">
        <v>0</v>
      </c>
    </row>
    <row r="3" spans="1:13" x14ac:dyDescent="0.45">
      <c r="B3" s="81" t="s">
        <v>1</v>
      </c>
      <c r="C3" s="81" t="s">
        <v>2</v>
      </c>
    </row>
    <row r="5" spans="1:13" ht="18.75" customHeight="1" thickBot="1" x14ac:dyDescent="0.6">
      <c r="B5" s="81" t="s">
        <v>3</v>
      </c>
    </row>
    <row r="6" spans="1:13" ht="18.75" customHeight="1" x14ac:dyDescent="0.45">
      <c r="A6" s="82"/>
      <c r="B6" s="83"/>
      <c r="C6" s="84"/>
      <c r="D6" s="85" t="s">
        <v>4</v>
      </c>
      <c r="E6" s="85"/>
      <c r="F6" s="85"/>
      <c r="G6" s="85"/>
      <c r="H6" s="86"/>
      <c r="I6" s="87" t="s">
        <v>5</v>
      </c>
      <c r="J6" s="88"/>
      <c r="K6" s="85"/>
      <c r="L6" s="85"/>
      <c r="M6" s="86"/>
    </row>
    <row r="7" spans="1:13" ht="18.75" customHeight="1" x14ac:dyDescent="0.45">
      <c r="A7" s="82"/>
      <c r="B7" s="83" t="s">
        <v>6</v>
      </c>
      <c r="C7" s="89" t="s">
        <v>7</v>
      </c>
      <c r="D7" s="82"/>
      <c r="E7" s="82"/>
      <c r="F7" s="82"/>
      <c r="G7" s="82"/>
      <c r="H7" s="90"/>
      <c r="I7" s="89"/>
      <c r="J7" s="82"/>
      <c r="K7" s="82"/>
      <c r="L7" s="82"/>
      <c r="M7" s="90"/>
    </row>
    <row r="8" spans="1:13" ht="18.75" customHeight="1" x14ac:dyDescent="0.45">
      <c r="A8" s="82"/>
      <c r="B8" s="83" t="s">
        <v>8</v>
      </c>
      <c r="C8" s="89" t="s">
        <v>9</v>
      </c>
      <c r="D8" s="82"/>
      <c r="E8" s="82"/>
      <c r="F8" s="82"/>
      <c r="G8" s="82"/>
      <c r="H8" s="90"/>
      <c r="I8" s="89"/>
      <c r="J8" s="82"/>
      <c r="K8" s="82"/>
      <c r="L8" s="82"/>
      <c r="M8" s="90"/>
    </row>
    <row r="9" spans="1:13" ht="18.75" customHeight="1" thickBot="1" x14ac:dyDescent="0.6">
      <c r="A9" s="91"/>
      <c r="B9" s="92" t="s">
        <v>10</v>
      </c>
      <c r="C9" s="93" t="s">
        <v>11</v>
      </c>
      <c r="D9" s="91" t="s">
        <v>12</v>
      </c>
      <c r="E9" s="91" t="s">
        <v>13</v>
      </c>
      <c r="F9" s="91" t="s">
        <v>14</v>
      </c>
      <c r="G9" s="91"/>
      <c r="H9" s="94"/>
      <c r="I9" s="93"/>
      <c r="J9" s="91" t="s">
        <v>15</v>
      </c>
      <c r="K9" s="91" t="s">
        <v>16</v>
      </c>
      <c r="L9" s="91" t="s">
        <v>17</v>
      </c>
      <c r="M9" s="94"/>
    </row>
    <row r="10" spans="1:13" ht="21" customHeight="1" x14ac:dyDescent="0.45">
      <c r="A10" s="84" t="s">
        <v>18</v>
      </c>
      <c r="B10" s="95" t="s">
        <v>19</v>
      </c>
      <c r="C10" s="84" t="s">
        <v>20</v>
      </c>
      <c r="D10" s="85" t="s">
        <v>21</v>
      </c>
      <c r="E10" s="96" t="s">
        <v>22</v>
      </c>
      <c r="F10" s="97" t="s">
        <v>236</v>
      </c>
      <c r="G10" s="96" t="s">
        <v>23</v>
      </c>
      <c r="H10" s="86" t="s">
        <v>24</v>
      </c>
      <c r="I10" s="84" t="s">
        <v>25</v>
      </c>
      <c r="J10" s="96" t="s">
        <v>26</v>
      </c>
      <c r="K10" s="97" t="s">
        <v>231</v>
      </c>
      <c r="L10" s="96" t="s">
        <v>27</v>
      </c>
      <c r="M10" s="86" t="s">
        <v>28</v>
      </c>
    </row>
    <row r="11" spans="1:13" ht="21" customHeight="1" x14ac:dyDescent="0.45">
      <c r="A11" s="89" t="s">
        <v>29</v>
      </c>
      <c r="B11" s="98" t="s">
        <v>30</v>
      </c>
      <c r="C11" s="89" t="s">
        <v>31</v>
      </c>
      <c r="D11" s="82" t="s">
        <v>32</v>
      </c>
      <c r="E11" s="99" t="s">
        <v>33</v>
      </c>
      <c r="F11" s="100" t="s">
        <v>237</v>
      </c>
      <c r="G11" s="99" t="s">
        <v>34</v>
      </c>
      <c r="H11" s="90" t="s">
        <v>35</v>
      </c>
      <c r="I11" s="89" t="s">
        <v>36</v>
      </c>
      <c r="J11" s="99" t="s">
        <v>37</v>
      </c>
      <c r="K11" s="100" t="s">
        <v>285</v>
      </c>
      <c r="L11" s="99" t="s">
        <v>38</v>
      </c>
      <c r="M11" s="90" t="s">
        <v>39</v>
      </c>
    </row>
    <row r="12" spans="1:13" ht="21" customHeight="1" x14ac:dyDescent="0.45">
      <c r="A12" s="89" t="s">
        <v>40</v>
      </c>
      <c r="B12" s="83" t="s">
        <v>41</v>
      </c>
      <c r="C12" s="89" t="s">
        <v>31</v>
      </c>
      <c r="D12" s="82" t="s">
        <v>42</v>
      </c>
      <c r="E12" s="99" t="s">
        <v>43</v>
      </c>
      <c r="F12" s="100" t="s">
        <v>238</v>
      </c>
      <c r="G12" s="99" t="s">
        <v>44</v>
      </c>
      <c r="H12" s="90" t="s">
        <v>46</v>
      </c>
      <c r="I12" s="89" t="s">
        <v>47</v>
      </c>
      <c r="J12" s="99" t="s">
        <v>48</v>
      </c>
      <c r="K12" s="100" t="s">
        <v>240</v>
      </c>
      <c r="L12" s="99" t="s">
        <v>49</v>
      </c>
      <c r="M12" s="90" t="s">
        <v>50</v>
      </c>
    </row>
    <row r="13" spans="1:13" ht="21" customHeight="1" x14ac:dyDescent="0.45">
      <c r="A13" s="89" t="s">
        <v>51</v>
      </c>
      <c r="B13" s="83" t="s">
        <v>52</v>
      </c>
      <c r="C13" s="89" t="s">
        <v>31</v>
      </c>
      <c r="D13" s="82" t="s">
        <v>53</v>
      </c>
      <c r="E13" s="99" t="s">
        <v>54</v>
      </c>
      <c r="F13" s="100" t="s">
        <v>239</v>
      </c>
      <c r="G13" s="99" t="s">
        <v>55</v>
      </c>
      <c r="H13" s="90" t="s">
        <v>56</v>
      </c>
      <c r="I13" s="89" t="s">
        <v>57</v>
      </c>
      <c r="J13" s="99" t="s">
        <v>58</v>
      </c>
      <c r="K13" s="100" t="s">
        <v>286</v>
      </c>
      <c r="L13" s="99" t="s">
        <v>79</v>
      </c>
      <c r="M13" s="90" t="s">
        <v>59</v>
      </c>
    </row>
    <row r="14" spans="1:13" ht="21" customHeight="1" x14ac:dyDescent="0.45">
      <c r="A14" s="89" t="s">
        <v>60</v>
      </c>
      <c r="B14" s="83" t="s">
        <v>61</v>
      </c>
      <c r="C14" s="89" t="s">
        <v>31</v>
      </c>
      <c r="D14" s="82" t="s">
        <v>21</v>
      </c>
      <c r="E14" s="99" t="s">
        <v>22</v>
      </c>
      <c r="F14" s="100" t="s">
        <v>240</v>
      </c>
      <c r="G14" s="99" t="s">
        <v>62</v>
      </c>
      <c r="H14" s="90" t="s">
        <v>63</v>
      </c>
      <c r="I14" s="89" t="s">
        <v>24</v>
      </c>
      <c r="J14" s="99" t="s">
        <v>23</v>
      </c>
      <c r="K14" s="100" t="s">
        <v>287</v>
      </c>
      <c r="L14" s="99" t="s">
        <v>26</v>
      </c>
      <c r="M14" s="90" t="s">
        <v>25</v>
      </c>
    </row>
    <row r="15" spans="1:13" ht="21" customHeight="1" x14ac:dyDescent="0.45">
      <c r="A15" s="89" t="s">
        <v>64</v>
      </c>
      <c r="B15" s="83" t="s">
        <v>65</v>
      </c>
      <c r="C15" s="89" t="s">
        <v>31</v>
      </c>
      <c r="D15" s="82" t="s">
        <v>66</v>
      </c>
      <c r="E15" s="99" t="s">
        <v>67</v>
      </c>
      <c r="F15" s="100" t="s">
        <v>236</v>
      </c>
      <c r="G15" s="99" t="s">
        <v>69</v>
      </c>
      <c r="H15" s="90" t="s">
        <v>70</v>
      </c>
      <c r="I15" s="89" t="s">
        <v>35</v>
      </c>
      <c r="J15" s="99" t="s">
        <v>34</v>
      </c>
      <c r="K15" s="100" t="s">
        <v>288</v>
      </c>
      <c r="L15" s="99" t="s">
        <v>37</v>
      </c>
      <c r="M15" s="90" t="s">
        <v>36</v>
      </c>
    </row>
    <row r="16" spans="1:13" ht="21" customHeight="1" x14ac:dyDescent="0.45">
      <c r="A16" s="89" t="s">
        <v>71</v>
      </c>
      <c r="B16" s="83" t="s">
        <v>72</v>
      </c>
      <c r="C16" s="89" t="s">
        <v>31</v>
      </c>
      <c r="D16" s="82" t="s">
        <v>73</v>
      </c>
      <c r="E16" s="99" t="s">
        <v>43</v>
      </c>
      <c r="F16" s="100" t="s">
        <v>241</v>
      </c>
      <c r="G16" s="99" t="s">
        <v>74</v>
      </c>
      <c r="H16" s="90" t="s">
        <v>75</v>
      </c>
      <c r="I16" s="89" t="s">
        <v>45</v>
      </c>
      <c r="J16" s="99" t="s">
        <v>44</v>
      </c>
      <c r="K16" s="100" t="s">
        <v>289</v>
      </c>
      <c r="L16" s="99" t="s">
        <v>48</v>
      </c>
      <c r="M16" s="90" t="s">
        <v>47</v>
      </c>
    </row>
    <row r="17" spans="1:13" ht="21" customHeight="1" x14ac:dyDescent="0.45">
      <c r="A17" s="89" t="s">
        <v>76</v>
      </c>
      <c r="B17" s="83" t="s">
        <v>77</v>
      </c>
      <c r="C17" s="89" t="s">
        <v>31</v>
      </c>
      <c r="D17" s="82" t="s">
        <v>78</v>
      </c>
      <c r="E17" s="99" t="s">
        <v>54</v>
      </c>
      <c r="F17" s="100" t="s">
        <v>242</v>
      </c>
      <c r="G17" s="99" t="s">
        <v>79</v>
      </c>
      <c r="H17" s="90" t="s">
        <v>80</v>
      </c>
      <c r="I17" s="89" t="s">
        <v>56</v>
      </c>
      <c r="J17" s="99" t="s">
        <v>55</v>
      </c>
      <c r="K17" s="100" t="s">
        <v>290</v>
      </c>
      <c r="L17" s="99" t="s">
        <v>58</v>
      </c>
      <c r="M17" s="90" t="s">
        <v>81</v>
      </c>
    </row>
    <row r="18" spans="1:13" ht="21" customHeight="1" x14ac:dyDescent="0.45">
      <c r="A18" s="89" t="s">
        <v>82</v>
      </c>
      <c r="B18" s="101" t="s">
        <v>83</v>
      </c>
      <c r="C18" s="89"/>
      <c r="D18" s="82" t="s">
        <v>84</v>
      </c>
      <c r="E18" s="99" t="s">
        <v>62</v>
      </c>
      <c r="F18" s="100" t="s">
        <v>243</v>
      </c>
      <c r="G18" s="99" t="s">
        <v>27</v>
      </c>
      <c r="H18" s="90" t="s">
        <v>85</v>
      </c>
      <c r="I18" s="89" t="s">
        <v>39</v>
      </c>
      <c r="J18" s="99" t="s">
        <v>68</v>
      </c>
      <c r="K18" s="100" t="s">
        <v>291</v>
      </c>
      <c r="L18" s="99" t="s">
        <v>38</v>
      </c>
      <c r="M18" s="90" t="s">
        <v>86</v>
      </c>
    </row>
    <row r="19" spans="1:13" ht="21" customHeight="1" x14ac:dyDescent="0.45">
      <c r="A19" s="89" t="s">
        <v>87</v>
      </c>
      <c r="B19" s="83" t="s">
        <v>88</v>
      </c>
      <c r="C19" s="89" t="s">
        <v>31</v>
      </c>
      <c r="D19" s="82" t="s">
        <v>89</v>
      </c>
      <c r="E19" s="99" t="s">
        <v>74</v>
      </c>
      <c r="F19" s="100" t="s">
        <v>244</v>
      </c>
      <c r="G19" s="99" t="s">
        <v>90</v>
      </c>
      <c r="H19" s="90" t="s">
        <v>91</v>
      </c>
      <c r="I19" s="89"/>
      <c r="J19" s="82"/>
      <c r="K19" s="100"/>
      <c r="L19" s="99"/>
      <c r="M19" s="90"/>
    </row>
    <row r="20" spans="1:13" ht="21" customHeight="1" x14ac:dyDescent="0.45">
      <c r="A20" s="102" t="s">
        <v>92</v>
      </c>
      <c r="B20" s="103" t="s">
        <v>93</v>
      </c>
      <c r="C20" s="104" t="s">
        <v>94</v>
      </c>
      <c r="D20" s="105" t="s">
        <v>95</v>
      </c>
      <c r="E20" s="99" t="s">
        <v>62</v>
      </c>
      <c r="F20" s="106" t="s">
        <v>245</v>
      </c>
      <c r="G20" s="99" t="s">
        <v>43</v>
      </c>
      <c r="H20" s="107" t="s">
        <v>96</v>
      </c>
      <c r="I20" s="108" t="s">
        <v>97</v>
      </c>
      <c r="J20" s="105" t="s">
        <v>37</v>
      </c>
      <c r="K20" s="106" t="s">
        <v>254</v>
      </c>
      <c r="L20" s="99" t="s">
        <v>43</v>
      </c>
      <c r="M20" s="107"/>
    </row>
    <row r="21" spans="1:13" ht="21" customHeight="1" x14ac:dyDescent="0.45">
      <c r="J21" s="99" t="s">
        <v>37</v>
      </c>
      <c r="K21" s="109" t="s">
        <v>248</v>
      </c>
      <c r="L21" s="99" t="s">
        <v>62</v>
      </c>
    </row>
    <row r="22" spans="1:13" ht="32" customHeight="1" x14ac:dyDescent="0.45">
      <c r="A22" s="82" t="s">
        <v>98</v>
      </c>
      <c r="B22" s="83" t="s">
        <v>99</v>
      </c>
      <c r="C22" s="89" t="s">
        <v>31</v>
      </c>
      <c r="D22" s="99" t="s">
        <v>100</v>
      </c>
      <c r="E22" s="99" t="s">
        <v>23</v>
      </c>
      <c r="F22" s="110" t="s">
        <v>246</v>
      </c>
      <c r="G22" s="99" t="s">
        <v>48</v>
      </c>
      <c r="H22" s="111" t="s">
        <v>101</v>
      </c>
      <c r="I22" s="112" t="s">
        <v>102</v>
      </c>
      <c r="J22" s="99" t="s">
        <v>68</v>
      </c>
      <c r="K22" s="113" t="s">
        <v>284</v>
      </c>
      <c r="L22" s="99" t="s">
        <v>55</v>
      </c>
      <c r="M22" s="111" t="s">
        <v>103</v>
      </c>
    </row>
    <row r="23" spans="1:13" ht="32" customHeight="1" x14ac:dyDescent="0.45">
      <c r="A23" s="82" t="s">
        <v>104</v>
      </c>
      <c r="B23" s="83" t="s">
        <v>105</v>
      </c>
      <c r="C23" s="89" t="s">
        <v>31</v>
      </c>
      <c r="D23" s="99" t="s">
        <v>106</v>
      </c>
      <c r="E23" s="99" t="s">
        <v>27</v>
      </c>
      <c r="F23" s="110" t="s">
        <v>248</v>
      </c>
      <c r="G23" s="99" t="s">
        <v>90</v>
      </c>
      <c r="H23" s="111" t="s">
        <v>107</v>
      </c>
      <c r="I23" s="112" t="s">
        <v>108</v>
      </c>
      <c r="J23" s="99" t="s">
        <v>67</v>
      </c>
      <c r="K23" s="110" t="s">
        <v>253</v>
      </c>
      <c r="L23" s="99" t="s">
        <v>79</v>
      </c>
      <c r="M23" s="111" t="s">
        <v>109</v>
      </c>
    </row>
    <row r="24" spans="1:13" ht="32" customHeight="1" x14ac:dyDescent="0.45">
      <c r="A24" s="82" t="s">
        <v>110</v>
      </c>
      <c r="B24" s="83" t="s">
        <v>111</v>
      </c>
      <c r="C24" s="89" t="s">
        <v>31</v>
      </c>
      <c r="D24" s="99" t="s">
        <v>112</v>
      </c>
      <c r="E24" s="99" t="s">
        <v>22</v>
      </c>
      <c r="F24" s="110" t="s">
        <v>247</v>
      </c>
      <c r="G24" s="99" t="s">
        <v>74</v>
      </c>
      <c r="H24" s="111" t="s">
        <v>113</v>
      </c>
      <c r="I24" s="112" t="s">
        <v>114</v>
      </c>
      <c r="J24" s="99" t="s">
        <v>38</v>
      </c>
      <c r="K24" s="110" t="s">
        <v>251</v>
      </c>
      <c r="L24" s="99" t="s">
        <v>58</v>
      </c>
      <c r="M24" s="111" t="s">
        <v>115</v>
      </c>
    </row>
    <row r="25" spans="1:13" ht="32" customHeight="1" x14ac:dyDescent="0.45">
      <c r="A25" s="82" t="s">
        <v>116</v>
      </c>
      <c r="B25" s="83" t="s">
        <v>117</v>
      </c>
      <c r="C25" s="89" t="s">
        <v>31</v>
      </c>
      <c r="D25" s="99" t="s">
        <v>118</v>
      </c>
      <c r="E25" s="99" t="s">
        <v>26</v>
      </c>
      <c r="F25" s="113" t="s">
        <v>292</v>
      </c>
      <c r="G25" s="99" t="s">
        <v>44</v>
      </c>
      <c r="H25" s="111" t="s">
        <v>119</v>
      </c>
      <c r="I25" s="112" t="s">
        <v>120</v>
      </c>
      <c r="J25" s="99" t="s">
        <v>34</v>
      </c>
      <c r="K25" s="110" t="s">
        <v>252</v>
      </c>
      <c r="L25" s="99" t="s">
        <v>54</v>
      </c>
      <c r="M25" s="111" t="s">
        <v>121</v>
      </c>
    </row>
    <row r="26" spans="1:13" ht="32" customHeight="1" thickBot="1" x14ac:dyDescent="0.6">
      <c r="A26" s="82" t="s">
        <v>122</v>
      </c>
      <c r="B26" s="83" t="s">
        <v>123</v>
      </c>
      <c r="C26" s="114" t="s">
        <v>124</v>
      </c>
      <c r="D26" s="115"/>
      <c r="E26" s="116" t="s">
        <v>74</v>
      </c>
      <c r="F26" s="117" t="s">
        <v>293</v>
      </c>
      <c r="G26" s="116" t="s">
        <v>38</v>
      </c>
      <c r="H26" s="118"/>
      <c r="I26" s="114"/>
      <c r="J26" s="115"/>
      <c r="K26" s="119"/>
      <c r="L26" s="115"/>
      <c r="M26" s="118"/>
    </row>
    <row r="29" spans="1:13" ht="15" customHeight="1" x14ac:dyDescent="0.45">
      <c r="B29" s="81" t="s">
        <v>249</v>
      </c>
      <c r="C29" s="81" t="s">
        <v>255</v>
      </c>
    </row>
    <row r="30" spans="1:13" ht="15" customHeight="1" x14ac:dyDescent="0.45">
      <c r="B30" s="81" t="s">
        <v>250</v>
      </c>
      <c r="C30" s="81" t="s">
        <v>256</v>
      </c>
    </row>
    <row r="31" spans="1:13" ht="15" customHeight="1" x14ac:dyDescent="0.45"/>
    <row r="32" spans="1:13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</sheetData>
  <phoneticPr fontId="3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80"/>
  <sheetViews>
    <sheetView view="pageBreakPreview" zoomScale="50" zoomScaleNormal="75" zoomScaleSheetLayoutView="50" workbookViewId="0">
      <selection activeCell="A15" sqref="A15"/>
    </sheetView>
  </sheetViews>
  <sheetFormatPr defaultRowHeight="13.25" x14ac:dyDescent="0.45"/>
  <cols>
    <col min="1" max="1" width="20" style="81" customWidth="1"/>
    <col min="2" max="3" width="7" style="81" customWidth="1"/>
    <col min="4" max="21" width="6.1328125" style="81" customWidth="1"/>
    <col min="22" max="27" width="6.2265625" style="81" customWidth="1"/>
    <col min="28" max="35" width="4" style="81" customWidth="1"/>
    <col min="36" max="16384" width="8.7265625" style="81"/>
  </cols>
  <sheetData>
    <row r="1" spans="1:35" ht="28.25" x14ac:dyDescent="0.45">
      <c r="A1" s="122" t="s">
        <v>125</v>
      </c>
    </row>
    <row r="2" spans="1:35" ht="28.25" hidden="1" x14ac:dyDescent="0.45">
      <c r="B2" s="122" t="s">
        <v>126</v>
      </c>
      <c r="N2" s="122" t="s">
        <v>127</v>
      </c>
      <c r="Q2" s="122" t="s">
        <v>128</v>
      </c>
    </row>
    <row r="3" spans="1:35" s="123" customFormat="1" ht="19" hidden="1" x14ac:dyDescent="0.45">
      <c r="B3" s="124" t="s">
        <v>129</v>
      </c>
      <c r="C3" s="125" t="s">
        <v>130</v>
      </c>
      <c r="D3" s="126"/>
      <c r="E3" s="126"/>
      <c r="F3" s="126"/>
      <c r="G3" s="126"/>
      <c r="H3" s="126"/>
      <c r="I3" s="127"/>
      <c r="N3" s="124" t="s">
        <v>131</v>
      </c>
      <c r="O3" s="125" t="s">
        <v>130</v>
      </c>
      <c r="P3" s="126"/>
      <c r="Q3" s="126"/>
      <c r="R3" s="126"/>
      <c r="S3" s="126"/>
      <c r="T3" s="126"/>
      <c r="U3" s="126"/>
      <c r="V3" s="126"/>
      <c r="W3" s="126"/>
      <c r="X3" s="127"/>
    </row>
    <row r="4" spans="1:35" s="123" customFormat="1" ht="19" hidden="1" x14ac:dyDescent="0.45">
      <c r="B4" s="124">
        <v>1</v>
      </c>
      <c r="C4" s="125" t="s">
        <v>132</v>
      </c>
      <c r="D4" s="126"/>
      <c r="E4" s="126"/>
      <c r="F4" s="126"/>
      <c r="G4" s="126"/>
      <c r="H4" s="126"/>
      <c r="I4" s="127"/>
      <c r="N4" s="124">
        <v>1</v>
      </c>
      <c r="O4" s="125" t="s">
        <v>133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35" s="123" customFormat="1" ht="19" hidden="1" x14ac:dyDescent="0.45">
      <c r="B5" s="124">
        <v>2</v>
      </c>
      <c r="C5" s="125" t="s">
        <v>134</v>
      </c>
      <c r="D5" s="126"/>
      <c r="E5" s="126"/>
      <c r="F5" s="126"/>
      <c r="G5" s="126"/>
      <c r="H5" s="126"/>
      <c r="I5" s="127"/>
      <c r="N5" s="124">
        <v>2</v>
      </c>
      <c r="O5" s="125" t="s">
        <v>135</v>
      </c>
      <c r="P5" s="126"/>
      <c r="Q5" s="126"/>
      <c r="R5" s="126"/>
      <c r="S5" s="126"/>
      <c r="T5" s="126"/>
      <c r="U5" s="126"/>
      <c r="V5" s="126"/>
      <c r="W5" s="126"/>
      <c r="X5" s="127"/>
    </row>
    <row r="6" spans="1:35" s="123" customFormat="1" ht="19" hidden="1" x14ac:dyDescent="0.45">
      <c r="B6" s="124">
        <v>3</v>
      </c>
      <c r="C6" s="125" t="s">
        <v>136</v>
      </c>
      <c r="D6" s="126"/>
      <c r="E6" s="126"/>
      <c r="F6" s="126"/>
      <c r="G6" s="126"/>
      <c r="H6" s="126"/>
      <c r="I6" s="127"/>
      <c r="N6" s="124">
        <v>3</v>
      </c>
      <c r="O6" s="125" t="s">
        <v>137</v>
      </c>
      <c r="P6" s="126"/>
      <c r="Q6" s="126"/>
      <c r="R6" s="126"/>
      <c r="S6" s="126"/>
      <c r="T6" s="126"/>
      <c r="U6" s="126"/>
      <c r="V6" s="126"/>
      <c r="W6" s="126"/>
      <c r="X6" s="127"/>
    </row>
    <row r="7" spans="1:35" s="123" customFormat="1" ht="19" hidden="1" x14ac:dyDescent="0.45">
      <c r="B7" s="124">
        <v>4</v>
      </c>
      <c r="C7" s="125" t="s">
        <v>138</v>
      </c>
      <c r="D7" s="126"/>
      <c r="E7" s="126"/>
      <c r="F7" s="126"/>
      <c r="G7" s="126"/>
      <c r="H7" s="126"/>
      <c r="I7" s="127"/>
      <c r="N7" s="124">
        <v>4</v>
      </c>
      <c r="O7" s="125" t="s">
        <v>139</v>
      </c>
      <c r="P7" s="126"/>
      <c r="Q7" s="126"/>
      <c r="R7" s="126"/>
      <c r="S7" s="126"/>
      <c r="T7" s="126"/>
      <c r="U7" s="126"/>
      <c r="V7" s="126"/>
      <c r="W7" s="126"/>
      <c r="X7" s="127"/>
    </row>
    <row r="8" spans="1:35" s="123" customFormat="1" ht="19" hidden="1" x14ac:dyDescent="0.45">
      <c r="B8" s="128"/>
      <c r="C8" s="129"/>
      <c r="D8" s="129"/>
      <c r="E8" s="129"/>
      <c r="F8" s="129"/>
      <c r="G8" s="129"/>
      <c r="H8" s="129"/>
      <c r="I8" s="129"/>
      <c r="J8" s="130"/>
      <c r="K8" s="130"/>
      <c r="L8" s="130"/>
      <c r="M8" s="130"/>
      <c r="N8" s="128"/>
      <c r="O8" s="129"/>
      <c r="P8" s="130"/>
      <c r="Q8" s="128"/>
      <c r="R8" s="129"/>
      <c r="S8" s="129"/>
      <c r="T8" s="129"/>
      <c r="U8" s="129"/>
      <c r="V8" s="129"/>
      <c r="W8" s="129"/>
      <c r="X8" s="129"/>
    </row>
    <row r="9" spans="1:35" s="123" customFormat="1" ht="28.25" hidden="1" x14ac:dyDescent="0.45">
      <c r="B9" s="122" t="s">
        <v>140</v>
      </c>
      <c r="C9" s="131"/>
      <c r="D9" s="131"/>
      <c r="E9" s="131"/>
      <c r="F9" s="131"/>
      <c r="G9" s="131"/>
      <c r="H9" s="131"/>
      <c r="I9" s="131"/>
      <c r="J9" s="130"/>
      <c r="K9" s="130"/>
      <c r="L9" s="130"/>
      <c r="M9" s="130"/>
      <c r="N9" s="122" t="s">
        <v>141</v>
      </c>
      <c r="O9" s="131"/>
      <c r="P9" s="130"/>
      <c r="Q9" s="122" t="s">
        <v>141</v>
      </c>
      <c r="R9" s="131"/>
      <c r="S9" s="131"/>
      <c r="T9" s="131"/>
      <c r="U9" s="131"/>
      <c r="V9" s="131"/>
      <c r="W9" s="131"/>
      <c r="X9" s="131"/>
      <c r="Y9" s="130"/>
    </row>
    <row r="10" spans="1:35" s="123" customFormat="1" ht="19" hidden="1" x14ac:dyDescent="0.45">
      <c r="B10" s="124" t="s">
        <v>131</v>
      </c>
      <c r="C10" s="125" t="s">
        <v>130</v>
      </c>
      <c r="D10" s="126"/>
      <c r="E10" s="126"/>
      <c r="F10" s="126"/>
      <c r="G10" s="126"/>
      <c r="H10" s="126"/>
      <c r="I10" s="127"/>
      <c r="N10" s="124" t="s">
        <v>131</v>
      </c>
      <c r="O10" s="125" t="s">
        <v>130</v>
      </c>
      <c r="P10" s="126"/>
      <c r="Q10" s="126"/>
      <c r="R10" s="126"/>
      <c r="S10" s="126"/>
      <c r="T10" s="126"/>
      <c r="U10" s="126"/>
      <c r="V10" s="126"/>
      <c r="W10" s="126"/>
      <c r="X10" s="127"/>
    </row>
    <row r="11" spans="1:35" s="123" customFormat="1" ht="19" hidden="1" x14ac:dyDescent="0.45">
      <c r="B11" s="124">
        <v>1</v>
      </c>
      <c r="C11" s="125" t="s">
        <v>142</v>
      </c>
      <c r="D11" s="126"/>
      <c r="E11" s="126"/>
      <c r="F11" s="126"/>
      <c r="G11" s="126"/>
      <c r="H11" s="126"/>
      <c r="I11" s="127"/>
      <c r="N11" s="124">
        <v>1</v>
      </c>
      <c r="O11" s="125" t="s">
        <v>143</v>
      </c>
      <c r="P11" s="126"/>
      <c r="Q11" s="126"/>
      <c r="R11" s="126"/>
      <c r="S11" s="126"/>
      <c r="T11" s="126"/>
      <c r="U11" s="126"/>
      <c r="V11" s="126"/>
      <c r="W11" s="126"/>
      <c r="X11" s="127"/>
    </row>
    <row r="12" spans="1:35" s="123" customFormat="1" ht="19" hidden="1" x14ac:dyDescent="0.45">
      <c r="B12" s="124">
        <v>2</v>
      </c>
      <c r="C12" s="125" t="s">
        <v>144</v>
      </c>
      <c r="D12" s="126"/>
      <c r="E12" s="126"/>
      <c r="F12" s="126"/>
      <c r="G12" s="126"/>
      <c r="H12" s="126"/>
      <c r="I12" s="127"/>
      <c r="N12" s="124">
        <v>2</v>
      </c>
      <c r="O12" s="125" t="s">
        <v>145</v>
      </c>
      <c r="P12" s="126"/>
      <c r="Q12" s="126"/>
      <c r="R12" s="126"/>
      <c r="S12" s="126"/>
      <c r="T12" s="126"/>
      <c r="U12" s="126"/>
      <c r="V12" s="126"/>
      <c r="W12" s="126"/>
      <c r="X12" s="127"/>
    </row>
    <row r="13" spans="1:35" s="123" customFormat="1" ht="19" hidden="1" x14ac:dyDescent="0.45">
      <c r="B13" s="124">
        <v>3</v>
      </c>
      <c r="C13" s="125" t="s">
        <v>146</v>
      </c>
      <c r="D13" s="126"/>
      <c r="E13" s="126"/>
      <c r="F13" s="126"/>
      <c r="G13" s="126"/>
      <c r="H13" s="126"/>
      <c r="I13" s="127"/>
      <c r="N13" s="124">
        <v>3</v>
      </c>
      <c r="O13" s="125" t="s">
        <v>147</v>
      </c>
      <c r="P13" s="126"/>
      <c r="Q13" s="126"/>
      <c r="R13" s="126"/>
      <c r="S13" s="126"/>
      <c r="T13" s="126"/>
      <c r="U13" s="126"/>
      <c r="V13" s="126"/>
      <c r="W13" s="126"/>
      <c r="X13" s="127"/>
    </row>
    <row r="14" spans="1:35" ht="19" hidden="1" x14ac:dyDescent="0.45">
      <c r="B14" s="124">
        <v>4</v>
      </c>
      <c r="C14" s="125" t="s">
        <v>148</v>
      </c>
      <c r="D14" s="126"/>
      <c r="E14" s="126"/>
      <c r="F14" s="126"/>
      <c r="G14" s="126"/>
      <c r="H14" s="126"/>
      <c r="I14" s="127"/>
      <c r="N14" s="124">
        <v>4</v>
      </c>
      <c r="O14" s="125" t="s">
        <v>149</v>
      </c>
      <c r="P14" s="126"/>
      <c r="Q14" s="126"/>
      <c r="R14" s="126"/>
      <c r="S14" s="126"/>
      <c r="T14" s="126"/>
      <c r="U14" s="126"/>
      <c r="V14" s="126"/>
      <c r="W14" s="126"/>
      <c r="X14" s="127"/>
    </row>
    <row r="16" spans="1:35" ht="14.5" x14ac:dyDescent="0.45">
      <c r="A16" s="2"/>
      <c r="B16" s="2"/>
      <c r="C16" s="2"/>
      <c r="D16" s="2"/>
      <c r="E16" s="2"/>
      <c r="F16" s="3" t="s">
        <v>150</v>
      </c>
      <c r="G16" s="4" t="s">
        <v>151</v>
      </c>
      <c r="H16" s="5">
        <v>3</v>
      </c>
      <c r="I16" s="2"/>
      <c r="J16" s="6" t="s">
        <v>152</v>
      </c>
      <c r="K16" s="5">
        <v>1</v>
      </c>
      <c r="L16" s="2"/>
      <c r="M16" s="6" t="s">
        <v>153</v>
      </c>
      <c r="N16" s="5">
        <v>0</v>
      </c>
      <c r="O16" s="2"/>
      <c r="P16" s="6" t="s">
        <v>153</v>
      </c>
      <c r="Q16" s="5">
        <v>0</v>
      </c>
      <c r="R16" s="2"/>
      <c r="U16" s="2"/>
      <c r="X16" s="7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</row>
    <row r="17" spans="1:37" ht="23.5" x14ac:dyDescent="0.45">
      <c r="A17" s="9" t="s">
        <v>154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7" ht="51" customHeight="1" x14ac:dyDescent="0.45">
      <c r="A18" s="57" t="s">
        <v>130</v>
      </c>
      <c r="B18" s="58"/>
      <c r="C18" s="59"/>
      <c r="D18" s="60" t="str">
        <f>A19</f>
        <v>鶴見少年</v>
      </c>
      <c r="E18" s="60"/>
      <c r="F18" s="60"/>
      <c r="G18" s="60" t="str">
        <f>A21</f>
        <v>大　道</v>
      </c>
      <c r="H18" s="60"/>
      <c r="I18" s="60"/>
      <c r="J18" s="60" t="str">
        <f>A23</f>
        <v>中津沖代</v>
      </c>
      <c r="K18" s="60"/>
      <c r="L18" s="60"/>
      <c r="M18" s="60" t="str">
        <f>A25</f>
        <v>碩　田</v>
      </c>
      <c r="N18" s="60"/>
      <c r="O18" s="60"/>
      <c r="P18" s="60" t="str">
        <f>A27</f>
        <v>横瀬西</v>
      </c>
      <c r="Q18" s="60"/>
      <c r="R18" s="60"/>
      <c r="S18" s="41" t="s">
        <v>151</v>
      </c>
      <c r="T18" s="43" t="s">
        <v>155</v>
      </c>
      <c r="U18" s="41" t="s">
        <v>156</v>
      </c>
      <c r="V18" s="42" t="s">
        <v>157</v>
      </c>
      <c r="W18" s="42" t="s">
        <v>158</v>
      </c>
      <c r="X18" s="42" t="s">
        <v>159</v>
      </c>
      <c r="Y18" s="61" t="s">
        <v>160</v>
      </c>
      <c r="Z18" s="62"/>
      <c r="AA18" s="61" t="s">
        <v>161</v>
      </c>
      <c r="AB18" s="62"/>
      <c r="AC18" s="61" t="s">
        <v>162</v>
      </c>
      <c r="AD18" s="62"/>
      <c r="AE18" s="63" t="s">
        <v>163</v>
      </c>
      <c r="AF18" s="64"/>
      <c r="AK18" s="132" t="s">
        <v>164</v>
      </c>
    </row>
    <row r="19" spans="1:37" ht="25.5" customHeight="1" x14ac:dyDescent="0.45">
      <c r="A19" s="65" t="s">
        <v>22</v>
      </c>
      <c r="B19" s="67" t="s">
        <v>165</v>
      </c>
      <c r="C19" s="68"/>
      <c r="D19" s="11"/>
      <c r="E19" s="12"/>
      <c r="F19" s="13"/>
      <c r="G19" s="14"/>
      <c r="H19" s="15" t="str">
        <f>IF(G20="","",IF(G20&gt;I20,"○",IF(G20&lt;I20,"●",IF(G20=I20,"△"))))</f>
        <v>○</v>
      </c>
      <c r="I19" s="16"/>
      <c r="J19" s="11"/>
      <c r="K19" s="12"/>
      <c r="L19" s="13"/>
      <c r="M19" s="11"/>
      <c r="N19" s="12"/>
      <c r="O19" s="13"/>
      <c r="P19" s="14"/>
      <c r="Q19" s="15" t="str">
        <f>IF(P20="","",IF(P20&gt;R20,"○",IF(P20&lt;R20,"●",IF(P20=R20,"△"))))</f>
        <v>△</v>
      </c>
      <c r="R19" s="16"/>
      <c r="S19" s="62">
        <f>COUNTIF(D19:O19,"○")</f>
        <v>1</v>
      </c>
      <c r="T19" s="62">
        <f>COUNTIF(D19:R19,"△")+COUNTIF(D19:L19,"▲")</f>
        <v>1</v>
      </c>
      <c r="U19" s="62">
        <f>COUNTIF(D19:L19,"●")</f>
        <v>0</v>
      </c>
      <c r="V19" s="62">
        <f>SUM(M20,G20)</f>
        <v>4</v>
      </c>
      <c r="W19" s="62">
        <f>SUM(O20,I20)</f>
        <v>1</v>
      </c>
      <c r="X19" s="62">
        <f>(S19*3)+(T19*1)</f>
        <v>4</v>
      </c>
      <c r="Y19" s="71">
        <f>RANK(X19,X$18:X$26)</f>
        <v>1</v>
      </c>
      <c r="Z19" s="69" t="s">
        <v>166</v>
      </c>
      <c r="AA19" s="62">
        <f>V19-W19</f>
        <v>3</v>
      </c>
      <c r="AB19" s="62"/>
      <c r="AC19" s="71">
        <f>RANK(AA19,AA$19:AA$26)</f>
        <v>1</v>
      </c>
      <c r="AD19" s="69" t="s">
        <v>166</v>
      </c>
      <c r="AE19" s="70">
        <v>1</v>
      </c>
      <c r="AF19" s="70"/>
      <c r="AK19" s="132" t="s">
        <v>167</v>
      </c>
    </row>
    <row r="20" spans="1:37" ht="25.5" customHeight="1" x14ac:dyDescent="0.45">
      <c r="A20" s="66"/>
      <c r="B20" s="67" t="s">
        <v>168</v>
      </c>
      <c r="C20" s="68"/>
      <c r="D20" s="17"/>
      <c r="E20" s="18"/>
      <c r="F20" s="19"/>
      <c r="G20" s="20">
        <v>4</v>
      </c>
      <c r="H20" s="21" t="s">
        <v>169</v>
      </c>
      <c r="I20" s="22">
        <v>1</v>
      </c>
      <c r="J20" s="17"/>
      <c r="K20" s="18"/>
      <c r="L20" s="19"/>
      <c r="M20" s="17"/>
      <c r="N20" s="18"/>
      <c r="O20" s="19"/>
      <c r="P20" s="20">
        <v>0</v>
      </c>
      <c r="Q20" s="21" t="s">
        <v>170</v>
      </c>
      <c r="R20" s="22">
        <v>0</v>
      </c>
      <c r="S20" s="62"/>
      <c r="T20" s="62"/>
      <c r="U20" s="62"/>
      <c r="V20" s="62"/>
      <c r="W20" s="62"/>
      <c r="X20" s="62"/>
      <c r="Y20" s="71"/>
      <c r="Z20" s="69"/>
      <c r="AA20" s="62"/>
      <c r="AB20" s="62"/>
      <c r="AC20" s="71"/>
      <c r="AD20" s="69"/>
      <c r="AE20" s="70"/>
      <c r="AF20" s="70"/>
      <c r="AK20" s="132" t="s">
        <v>171</v>
      </c>
    </row>
    <row r="21" spans="1:37" ht="25.5" customHeight="1" x14ac:dyDescent="0.45">
      <c r="A21" s="65" t="s">
        <v>172</v>
      </c>
      <c r="B21" s="67" t="s">
        <v>165</v>
      </c>
      <c r="C21" s="68"/>
      <c r="D21" s="14"/>
      <c r="E21" s="15" t="str">
        <f>IF(D22="","",IF(D22&gt;F22,"○",IF(D22&lt;F22,"●",IF(D22=F22,"△"))))</f>
        <v>●</v>
      </c>
      <c r="F21" s="16"/>
      <c r="G21" s="11"/>
      <c r="H21" s="12"/>
      <c r="I21" s="13"/>
      <c r="J21" s="14"/>
      <c r="K21" s="15" t="str">
        <f>IF(J22="","",IF(J22&gt;L22,"○",IF(J22&lt;L22,"●",IF(J22=L22,"△"))))</f>
        <v>○</v>
      </c>
      <c r="L21" s="16"/>
      <c r="M21" s="11"/>
      <c r="N21" s="12"/>
      <c r="O21" s="13"/>
      <c r="P21" s="11"/>
      <c r="Q21" s="12"/>
      <c r="R21" s="13"/>
      <c r="S21" s="62">
        <f>COUNTIF(D21:L21,"○")</f>
        <v>1</v>
      </c>
      <c r="T21" s="62">
        <f>COUNTIF(D21:L21,"△")+COUNTIF(D21:L21,"▲")</f>
        <v>0</v>
      </c>
      <c r="U21" s="62">
        <f>COUNTIF(D21:L21,"●")</f>
        <v>1</v>
      </c>
      <c r="V21" s="62">
        <f>SUM(D22,J22)</f>
        <v>2</v>
      </c>
      <c r="W21" s="62">
        <f>SUM(F22,L22)</f>
        <v>4</v>
      </c>
      <c r="X21" s="62">
        <f>(S21*3)+(T21*1)</f>
        <v>3</v>
      </c>
      <c r="Y21" s="71">
        <f>RANK(X21,X$19:X$26)</f>
        <v>2</v>
      </c>
      <c r="Z21" s="69" t="s">
        <v>166</v>
      </c>
      <c r="AA21" s="62">
        <f>V21-W21</f>
        <v>-2</v>
      </c>
      <c r="AB21" s="62"/>
      <c r="AC21" s="71">
        <f>RANK(AA21,AA$19:AA$26)</f>
        <v>4</v>
      </c>
      <c r="AD21" s="69" t="s">
        <v>166</v>
      </c>
      <c r="AE21" s="70">
        <v>4</v>
      </c>
      <c r="AF21" s="70"/>
      <c r="AK21" s="133" t="s">
        <v>173</v>
      </c>
    </row>
    <row r="22" spans="1:37" ht="25.5" customHeight="1" x14ac:dyDescent="0.45">
      <c r="A22" s="66"/>
      <c r="B22" s="67" t="s">
        <v>168</v>
      </c>
      <c r="C22" s="68"/>
      <c r="D22" s="20">
        <v>1</v>
      </c>
      <c r="E22" s="21" t="s">
        <v>170</v>
      </c>
      <c r="F22" s="22">
        <v>4</v>
      </c>
      <c r="G22" s="17"/>
      <c r="H22" s="18"/>
      <c r="I22" s="19"/>
      <c r="J22" s="20">
        <v>1</v>
      </c>
      <c r="K22" s="21" t="s">
        <v>174</v>
      </c>
      <c r="L22" s="22">
        <v>0</v>
      </c>
      <c r="M22" s="17"/>
      <c r="N22" s="18"/>
      <c r="O22" s="19"/>
      <c r="P22" s="17"/>
      <c r="Q22" s="18"/>
      <c r="R22" s="19"/>
      <c r="S22" s="62"/>
      <c r="T22" s="62"/>
      <c r="U22" s="62"/>
      <c r="V22" s="62"/>
      <c r="W22" s="62"/>
      <c r="X22" s="62"/>
      <c r="Y22" s="71"/>
      <c r="Z22" s="69"/>
      <c r="AA22" s="62"/>
      <c r="AB22" s="62"/>
      <c r="AC22" s="71"/>
      <c r="AD22" s="69"/>
      <c r="AE22" s="70"/>
      <c r="AF22" s="70"/>
      <c r="AK22" s="132" t="s">
        <v>175</v>
      </c>
    </row>
    <row r="23" spans="1:37" ht="25.5" customHeight="1" x14ac:dyDescent="0.45">
      <c r="A23" s="72" t="s">
        <v>176</v>
      </c>
      <c r="B23" s="67" t="s">
        <v>165</v>
      </c>
      <c r="C23" s="68"/>
      <c r="D23" s="11"/>
      <c r="E23" s="12"/>
      <c r="F23" s="13"/>
      <c r="G23" s="14"/>
      <c r="H23" s="15" t="str">
        <f>IF(G24="","",IF(G24&gt;I24,"○",IF(G24&lt;I24,"●",IF(G24=I24,"△"))))</f>
        <v>●</v>
      </c>
      <c r="I23" s="16"/>
      <c r="J23" s="11"/>
      <c r="K23" s="12"/>
      <c r="L23" s="13"/>
      <c r="M23" s="14"/>
      <c r="N23" s="15" t="str">
        <f>IF(M24="","",IF(M24&gt;O24,"○",IF(M24&lt;O24,"●",IF(M24=O24,"△"))))</f>
        <v>○</v>
      </c>
      <c r="O23" s="16"/>
      <c r="P23" s="134"/>
      <c r="Q23" s="135"/>
      <c r="R23" s="136"/>
      <c r="S23" s="62">
        <f>COUNTIF(D23:O23,"○")</f>
        <v>1</v>
      </c>
      <c r="T23" s="62">
        <f>COUNTIF(D23:L23,"△")+COUNTIF(D23:L23,"▲")</f>
        <v>0</v>
      </c>
      <c r="U23" s="62">
        <f>COUNTIF(D23:L23,"●")</f>
        <v>1</v>
      </c>
      <c r="V23" s="62">
        <f>SUM(D24,M24)</f>
        <v>2</v>
      </c>
      <c r="W23" s="62">
        <f>SUM(F24,I24,O24)</f>
        <v>2</v>
      </c>
      <c r="X23" s="62">
        <f>(S23*3)+(T23*1)</f>
        <v>3</v>
      </c>
      <c r="Y23" s="71">
        <f>RANK(X23,X$19:X$26)</f>
        <v>2</v>
      </c>
      <c r="Z23" s="69" t="s">
        <v>166</v>
      </c>
      <c r="AA23" s="62">
        <f>V23-W23</f>
        <v>0</v>
      </c>
      <c r="AB23" s="62"/>
      <c r="AC23" s="71">
        <f>RANK(AA23,AA$19:AA$26)</f>
        <v>2</v>
      </c>
      <c r="AD23" s="69" t="s">
        <v>166</v>
      </c>
      <c r="AE23" s="70">
        <v>2</v>
      </c>
      <c r="AF23" s="70"/>
      <c r="AK23" s="133" t="s">
        <v>177</v>
      </c>
    </row>
    <row r="24" spans="1:37" ht="25.5" customHeight="1" x14ac:dyDescent="0.45">
      <c r="A24" s="72"/>
      <c r="B24" s="67" t="s">
        <v>168</v>
      </c>
      <c r="C24" s="68"/>
      <c r="D24" s="17"/>
      <c r="E24" s="18"/>
      <c r="F24" s="19"/>
      <c r="G24" s="20">
        <v>0</v>
      </c>
      <c r="H24" s="21" t="s">
        <v>178</v>
      </c>
      <c r="I24" s="22">
        <v>1</v>
      </c>
      <c r="J24" s="17"/>
      <c r="K24" s="18"/>
      <c r="L24" s="19"/>
      <c r="M24" s="20">
        <v>2</v>
      </c>
      <c r="N24" s="21" t="s">
        <v>179</v>
      </c>
      <c r="O24" s="22">
        <v>1</v>
      </c>
      <c r="P24" s="137"/>
      <c r="Q24" s="138"/>
      <c r="R24" s="139"/>
      <c r="S24" s="62"/>
      <c r="T24" s="62"/>
      <c r="U24" s="62"/>
      <c r="V24" s="62"/>
      <c r="W24" s="62"/>
      <c r="X24" s="62"/>
      <c r="Y24" s="71"/>
      <c r="Z24" s="69"/>
      <c r="AA24" s="62"/>
      <c r="AB24" s="62"/>
      <c r="AC24" s="71"/>
      <c r="AD24" s="69"/>
      <c r="AE24" s="70"/>
      <c r="AF24" s="70"/>
      <c r="AK24" s="132" t="s">
        <v>180</v>
      </c>
    </row>
    <row r="25" spans="1:37" ht="27.75" customHeight="1" x14ac:dyDescent="0.45">
      <c r="A25" s="72" t="s">
        <v>181</v>
      </c>
      <c r="B25" s="67" t="s">
        <v>165</v>
      </c>
      <c r="C25" s="68"/>
      <c r="D25" s="11"/>
      <c r="E25" s="12"/>
      <c r="F25" s="13"/>
      <c r="G25" s="134"/>
      <c r="H25" s="135"/>
      <c r="I25" s="136"/>
      <c r="J25" s="14"/>
      <c r="K25" s="15" t="str">
        <f>IF(J26="","",IF(J26&gt;L26,"○",IF(J26&lt;L26,"●",IF(J26=L26,"△"))))</f>
        <v>●</v>
      </c>
      <c r="L25" s="16"/>
      <c r="M25" s="134"/>
      <c r="N25" s="135"/>
      <c r="O25" s="136"/>
      <c r="P25" s="14"/>
      <c r="Q25" s="15" t="str">
        <f>IF(P26="","",IF(P26&gt;R26,"○",IF(P26&lt;R26,"●",IF(P26=R26,"△"))))</f>
        <v>○</v>
      </c>
      <c r="R25" s="16"/>
      <c r="S25" s="62">
        <f>COUNTIF(D25:Q25,"○")</f>
        <v>1</v>
      </c>
      <c r="T25" s="62">
        <f>COUNTIF(D25:L25,"△")+COUNTIF(D25:L25,"▲")</f>
        <v>0</v>
      </c>
      <c r="U25" s="62">
        <f>COUNTIF(D25:L25,"●")</f>
        <v>1</v>
      </c>
      <c r="V25" s="62">
        <f>SUM(J26,P26)</f>
        <v>2</v>
      </c>
      <c r="W25" s="62">
        <f>SUM(F26,I26,L26)</f>
        <v>2</v>
      </c>
      <c r="X25" s="62">
        <f>(S25*3)+(T25*1)</f>
        <v>3</v>
      </c>
      <c r="Y25" s="71">
        <f>RANK(X25,X$19:X$27)</f>
        <v>2</v>
      </c>
      <c r="Z25" s="69" t="s">
        <v>166</v>
      </c>
      <c r="AA25" s="62">
        <f>V25-W25</f>
        <v>0</v>
      </c>
      <c r="AB25" s="62"/>
      <c r="AC25" s="71">
        <f>RANK(AA25,AA$19:AA$26)</f>
        <v>2</v>
      </c>
      <c r="AD25" s="69" t="s">
        <v>166</v>
      </c>
      <c r="AE25" s="70">
        <v>3</v>
      </c>
      <c r="AF25" s="70"/>
      <c r="AK25" s="133" t="s">
        <v>90</v>
      </c>
    </row>
    <row r="26" spans="1:37" ht="27.75" customHeight="1" x14ac:dyDescent="0.45">
      <c r="A26" s="72"/>
      <c r="B26" s="67" t="s">
        <v>168</v>
      </c>
      <c r="C26" s="68"/>
      <c r="D26" s="17"/>
      <c r="E26" s="18"/>
      <c r="F26" s="19"/>
      <c r="G26" s="137"/>
      <c r="H26" s="138"/>
      <c r="I26" s="139"/>
      <c r="J26" s="20">
        <v>1</v>
      </c>
      <c r="K26" s="21" t="s">
        <v>179</v>
      </c>
      <c r="L26" s="22">
        <v>2</v>
      </c>
      <c r="M26" s="137"/>
      <c r="N26" s="138"/>
      <c r="O26" s="139"/>
      <c r="P26" s="20">
        <v>1</v>
      </c>
      <c r="Q26" s="21" t="s">
        <v>174</v>
      </c>
      <c r="R26" s="22">
        <v>0</v>
      </c>
      <c r="S26" s="62"/>
      <c r="T26" s="62"/>
      <c r="U26" s="62"/>
      <c r="V26" s="62"/>
      <c r="W26" s="62"/>
      <c r="X26" s="62"/>
      <c r="Y26" s="71"/>
      <c r="Z26" s="69"/>
      <c r="AA26" s="62"/>
      <c r="AB26" s="62"/>
      <c r="AC26" s="71"/>
      <c r="AD26" s="69"/>
      <c r="AE26" s="70"/>
      <c r="AF26" s="70"/>
      <c r="AK26" s="133" t="s">
        <v>182</v>
      </c>
    </row>
    <row r="27" spans="1:37" ht="27.75" customHeight="1" x14ac:dyDescent="0.45">
      <c r="A27" s="72" t="s">
        <v>183</v>
      </c>
      <c r="B27" s="67" t="s">
        <v>165</v>
      </c>
      <c r="C27" s="68"/>
      <c r="D27" s="14"/>
      <c r="E27" s="15" t="str">
        <f>IF(D28="","",IF(D28&gt;F28,"○",IF(D28&lt;F28,"●",IF(D28=F28,"△"))))</f>
        <v>△</v>
      </c>
      <c r="F27" s="16"/>
      <c r="G27" s="11"/>
      <c r="H27" s="12"/>
      <c r="I27" s="13"/>
      <c r="J27" s="134"/>
      <c r="K27" s="135"/>
      <c r="L27" s="136"/>
      <c r="M27" s="14"/>
      <c r="N27" s="15" t="str">
        <f>IF(M28="","",IF(M28&gt;O28,"○",IF(M28&lt;O28,"●",IF(M28=O28,"△"))))</f>
        <v>●</v>
      </c>
      <c r="O27" s="16"/>
      <c r="P27" s="134"/>
      <c r="Q27" s="135"/>
      <c r="R27" s="136"/>
      <c r="S27" s="62">
        <f>COUNTIF(D27:L27,"○")</f>
        <v>0</v>
      </c>
      <c r="T27" s="62">
        <f>COUNTIF(D27:O27,"△")+COUNTIF(D27:L27,"▲")</f>
        <v>1</v>
      </c>
      <c r="U27" s="62">
        <f>COUNTIF(D27:O27,"●")</f>
        <v>1</v>
      </c>
      <c r="V27" s="62">
        <f>SUM(D28,G28,J28)</f>
        <v>0</v>
      </c>
      <c r="W27" s="62">
        <f>SUM(F28,I28,L28)</f>
        <v>0</v>
      </c>
      <c r="X27" s="62">
        <f>(S27*3)+(T27*1)</f>
        <v>1</v>
      </c>
      <c r="Y27" s="71">
        <f>RANK(X27,X$19:X$27)</f>
        <v>5</v>
      </c>
      <c r="Z27" s="69" t="s">
        <v>166</v>
      </c>
      <c r="AA27" s="62">
        <f>V27-W27</f>
        <v>0</v>
      </c>
      <c r="AB27" s="62"/>
      <c r="AC27" s="71">
        <f>RANK(AA27,AA$19:AA$27)</f>
        <v>2</v>
      </c>
      <c r="AD27" s="69" t="s">
        <v>166</v>
      </c>
      <c r="AE27" s="70">
        <v>5</v>
      </c>
      <c r="AF27" s="70"/>
      <c r="AK27" s="133" t="s">
        <v>90</v>
      </c>
    </row>
    <row r="28" spans="1:37" ht="27.75" customHeight="1" x14ac:dyDescent="0.45">
      <c r="A28" s="72"/>
      <c r="B28" s="67" t="s">
        <v>168</v>
      </c>
      <c r="C28" s="68"/>
      <c r="D28" s="20">
        <v>0</v>
      </c>
      <c r="E28" s="21" t="s">
        <v>170</v>
      </c>
      <c r="F28" s="22">
        <v>0</v>
      </c>
      <c r="G28" s="17"/>
      <c r="H28" s="18"/>
      <c r="I28" s="19"/>
      <c r="J28" s="137"/>
      <c r="K28" s="138"/>
      <c r="L28" s="139"/>
      <c r="M28" s="20">
        <v>0</v>
      </c>
      <c r="N28" s="21" t="s">
        <v>170</v>
      </c>
      <c r="O28" s="22">
        <v>1</v>
      </c>
      <c r="P28" s="137"/>
      <c r="Q28" s="138"/>
      <c r="R28" s="139"/>
      <c r="S28" s="62"/>
      <c r="T28" s="62"/>
      <c r="U28" s="62"/>
      <c r="V28" s="62"/>
      <c r="W28" s="62"/>
      <c r="X28" s="62"/>
      <c r="Y28" s="71"/>
      <c r="Z28" s="69"/>
      <c r="AA28" s="62"/>
      <c r="AB28" s="62"/>
      <c r="AC28" s="71"/>
      <c r="AD28" s="69"/>
      <c r="AE28" s="70"/>
      <c r="AF28" s="70"/>
      <c r="AK28" s="133" t="s">
        <v>182</v>
      </c>
    </row>
    <row r="29" spans="1:37" ht="28.25" x14ac:dyDescent="0.45"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K29" s="133" t="s">
        <v>184</v>
      </c>
    </row>
    <row r="30" spans="1:37" ht="28.25" x14ac:dyDescent="0.45">
      <c r="A30" s="140" t="s">
        <v>185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K30" s="133" t="s">
        <v>186</v>
      </c>
    </row>
    <row r="31" spans="1:37" ht="51" customHeight="1" x14ac:dyDescent="0.45">
      <c r="A31" s="57" t="s">
        <v>130</v>
      </c>
      <c r="B31" s="58"/>
      <c r="C31" s="59"/>
      <c r="D31" s="60" t="str">
        <f>A32</f>
        <v>緑　丘</v>
      </c>
      <c r="E31" s="60"/>
      <c r="F31" s="60"/>
      <c r="G31" s="60" t="str">
        <f>A34</f>
        <v>別　保</v>
      </c>
      <c r="H31" s="60"/>
      <c r="I31" s="60"/>
      <c r="J31" s="60" t="str">
        <f>A36</f>
        <v>RosaClaro</v>
      </c>
      <c r="K31" s="60"/>
      <c r="L31" s="60"/>
      <c r="M31" s="60" t="str">
        <f>A38</f>
        <v>和田如水</v>
      </c>
      <c r="N31" s="60"/>
      <c r="O31" s="60"/>
      <c r="P31" s="73" t="str">
        <f>A40</f>
        <v>リノス</v>
      </c>
      <c r="Q31" s="73"/>
      <c r="R31" s="73"/>
      <c r="S31" s="41" t="s">
        <v>151</v>
      </c>
      <c r="T31" s="43" t="s">
        <v>187</v>
      </c>
      <c r="U31" s="41" t="s">
        <v>156</v>
      </c>
      <c r="V31" s="42" t="s">
        <v>188</v>
      </c>
      <c r="W31" s="42" t="s">
        <v>189</v>
      </c>
      <c r="X31" s="42" t="s">
        <v>190</v>
      </c>
      <c r="Y31" s="61" t="s">
        <v>191</v>
      </c>
      <c r="Z31" s="62"/>
      <c r="AA31" s="61" t="s">
        <v>192</v>
      </c>
      <c r="AB31" s="62"/>
      <c r="AC31" s="61" t="s">
        <v>193</v>
      </c>
      <c r="AD31" s="62"/>
      <c r="AE31" s="63" t="s">
        <v>194</v>
      </c>
      <c r="AF31" s="64"/>
      <c r="AK31" s="133" t="s">
        <v>195</v>
      </c>
    </row>
    <row r="32" spans="1:37" ht="25.5" customHeight="1" x14ac:dyDescent="0.45">
      <c r="A32" s="72" t="s">
        <v>196</v>
      </c>
      <c r="B32" s="67" t="s">
        <v>165</v>
      </c>
      <c r="C32" s="68"/>
      <c r="D32" s="11"/>
      <c r="E32" s="12"/>
      <c r="F32" s="13"/>
      <c r="G32" s="14"/>
      <c r="H32" s="15" t="str">
        <f>IF(G33="","",IF(G33&gt;I33,"○",IF(G33&lt;I33,"●",IF(G33=I33,"△"))))</f>
        <v>●</v>
      </c>
      <c r="I32" s="16"/>
      <c r="J32" s="11"/>
      <c r="K32" s="12"/>
      <c r="L32" s="13"/>
      <c r="M32" s="11"/>
      <c r="N32" s="12"/>
      <c r="O32" s="13"/>
      <c r="P32" s="14"/>
      <c r="Q32" s="15" t="str">
        <f>IF(P33="","",IF(P33&gt;R33,"○",IF(P33&lt;R33,"●",IF(P33=R33,"△"))))</f>
        <v>●</v>
      </c>
      <c r="R32" s="16"/>
      <c r="S32" s="62">
        <f>COUNTIF(D32:O32,"○")</f>
        <v>0</v>
      </c>
      <c r="T32" s="62">
        <f>COUNTIF(D32:O32,"△")+COUNTIF(D32:L32,"▲")</f>
        <v>0</v>
      </c>
      <c r="U32" s="62">
        <f>COUNTIF(D32:R32,"●")</f>
        <v>2</v>
      </c>
      <c r="V32" s="62">
        <f>SUM(P33,G33)</f>
        <v>0</v>
      </c>
      <c r="W32" s="62">
        <f>SUM(R33,I33)</f>
        <v>7</v>
      </c>
      <c r="X32" s="62">
        <f>(S32*3)+(T32*1)</f>
        <v>0</v>
      </c>
      <c r="Y32" s="71">
        <f>RANK(X32,X$32:X$39)</f>
        <v>4</v>
      </c>
      <c r="Z32" s="69" t="s">
        <v>166</v>
      </c>
      <c r="AA32" s="62">
        <f>V32-W32</f>
        <v>-7</v>
      </c>
      <c r="AB32" s="62"/>
      <c r="AC32" s="71">
        <f>RANK(AA32,AA$32:AA$39)</f>
        <v>4</v>
      </c>
      <c r="AD32" s="69" t="s">
        <v>166</v>
      </c>
      <c r="AE32" s="70">
        <v>5</v>
      </c>
      <c r="AF32" s="70"/>
      <c r="AK32" s="132" t="s">
        <v>197</v>
      </c>
    </row>
    <row r="33" spans="1:37" ht="25.5" customHeight="1" x14ac:dyDescent="0.45">
      <c r="A33" s="72"/>
      <c r="B33" s="67" t="s">
        <v>168</v>
      </c>
      <c r="C33" s="68"/>
      <c r="D33" s="17"/>
      <c r="E33" s="18"/>
      <c r="F33" s="19"/>
      <c r="G33" s="20">
        <v>0</v>
      </c>
      <c r="H33" s="21" t="s">
        <v>170</v>
      </c>
      <c r="I33" s="22">
        <v>1</v>
      </c>
      <c r="J33" s="17"/>
      <c r="K33" s="18"/>
      <c r="L33" s="19"/>
      <c r="M33" s="17"/>
      <c r="N33" s="18"/>
      <c r="O33" s="19"/>
      <c r="P33" s="20">
        <v>0</v>
      </c>
      <c r="Q33" s="21" t="s">
        <v>170</v>
      </c>
      <c r="R33" s="22">
        <v>6</v>
      </c>
      <c r="S33" s="62"/>
      <c r="T33" s="62"/>
      <c r="U33" s="62"/>
      <c r="V33" s="62"/>
      <c r="W33" s="62"/>
      <c r="X33" s="62"/>
      <c r="Y33" s="71"/>
      <c r="Z33" s="69"/>
      <c r="AA33" s="62"/>
      <c r="AB33" s="62"/>
      <c r="AC33" s="71"/>
      <c r="AD33" s="69"/>
      <c r="AE33" s="70"/>
      <c r="AF33" s="70"/>
      <c r="AK33" s="133" t="s">
        <v>198</v>
      </c>
    </row>
    <row r="34" spans="1:37" ht="25.5" customHeight="1" x14ac:dyDescent="0.45">
      <c r="A34" s="72" t="s">
        <v>199</v>
      </c>
      <c r="B34" s="67" t="s">
        <v>165</v>
      </c>
      <c r="C34" s="68"/>
      <c r="D34" s="14"/>
      <c r="E34" s="15" t="str">
        <f>IF(D35="","",IF(D35&gt;F35,"○",IF(D35&lt;F35,"●",IF(D35=F35,"△"))))</f>
        <v>○</v>
      </c>
      <c r="F34" s="16"/>
      <c r="G34" s="11"/>
      <c r="H34" s="12"/>
      <c r="I34" s="13"/>
      <c r="J34" s="14"/>
      <c r="K34" s="15" t="str">
        <f>IF(J35="","",IF(J35&gt;L35,"○",IF(J35&lt;L35,"●",IF(J35=L35,"△"))))</f>
        <v>○</v>
      </c>
      <c r="L34" s="16"/>
      <c r="M34" s="11"/>
      <c r="N34" s="12"/>
      <c r="O34" s="13"/>
      <c r="P34" s="11"/>
      <c r="Q34" s="12"/>
      <c r="R34" s="13"/>
      <c r="S34" s="62">
        <f>COUNTIF(D34:L34,"○")</f>
        <v>2</v>
      </c>
      <c r="T34" s="62">
        <f>COUNTIF(D34:L34,"△")+COUNTIF(D34:L34,"▲")</f>
        <v>0</v>
      </c>
      <c r="U34" s="62">
        <f>COUNTIF(D34:L34,"●")</f>
        <v>0</v>
      </c>
      <c r="V34" s="62">
        <f>SUM(D35,J35)</f>
        <v>5</v>
      </c>
      <c r="W34" s="62">
        <f>SUM(F35,L35)</f>
        <v>0</v>
      </c>
      <c r="X34" s="62">
        <f>(S34*3)+(T34*1)</f>
        <v>6</v>
      </c>
      <c r="Y34" s="71">
        <f>RANK(X34,X$32:X$39)</f>
        <v>1</v>
      </c>
      <c r="Z34" s="69" t="s">
        <v>166</v>
      </c>
      <c r="AA34" s="62">
        <f>V34-W34</f>
        <v>5</v>
      </c>
      <c r="AB34" s="62"/>
      <c r="AC34" s="71">
        <f>RANK(AA34,AA$32:AA$39)</f>
        <v>1</v>
      </c>
      <c r="AD34" s="69" t="s">
        <v>166</v>
      </c>
      <c r="AE34" s="70">
        <v>2</v>
      </c>
      <c r="AF34" s="70"/>
      <c r="AK34" s="133" t="s">
        <v>200</v>
      </c>
    </row>
    <row r="35" spans="1:37" ht="25.5" customHeight="1" x14ac:dyDescent="0.45">
      <c r="A35" s="72"/>
      <c r="B35" s="67" t="s">
        <v>168</v>
      </c>
      <c r="C35" s="68"/>
      <c r="D35" s="20">
        <v>1</v>
      </c>
      <c r="E35" s="21" t="s">
        <v>170</v>
      </c>
      <c r="F35" s="22">
        <v>0</v>
      </c>
      <c r="G35" s="17"/>
      <c r="H35" s="18"/>
      <c r="I35" s="19"/>
      <c r="J35" s="20">
        <v>4</v>
      </c>
      <c r="K35" s="21" t="s">
        <v>170</v>
      </c>
      <c r="L35" s="22">
        <v>0</v>
      </c>
      <c r="M35" s="17"/>
      <c r="N35" s="18"/>
      <c r="O35" s="19"/>
      <c r="P35" s="17"/>
      <c r="Q35" s="18"/>
      <c r="R35" s="19"/>
      <c r="S35" s="62"/>
      <c r="T35" s="62"/>
      <c r="U35" s="62"/>
      <c r="V35" s="62"/>
      <c r="W35" s="62"/>
      <c r="X35" s="62"/>
      <c r="Y35" s="71"/>
      <c r="Z35" s="69"/>
      <c r="AA35" s="62"/>
      <c r="AB35" s="62"/>
      <c r="AC35" s="71"/>
      <c r="AD35" s="69"/>
      <c r="AE35" s="70"/>
      <c r="AF35" s="70"/>
      <c r="AK35" s="133"/>
    </row>
    <row r="36" spans="1:37" ht="25.5" customHeight="1" x14ac:dyDescent="0.45">
      <c r="A36" s="72" t="s">
        <v>201</v>
      </c>
      <c r="B36" s="67" t="s">
        <v>165</v>
      </c>
      <c r="C36" s="68"/>
      <c r="D36" s="11"/>
      <c r="E36" s="12"/>
      <c r="F36" s="13"/>
      <c r="G36" s="14"/>
      <c r="H36" s="15" t="str">
        <f>IF(G37="","",IF(G37&gt;I37,"○",IF(G37&lt;I37,"●",IF(G37=I37,"△"))))</f>
        <v>●</v>
      </c>
      <c r="I36" s="16"/>
      <c r="J36" s="11"/>
      <c r="K36" s="12"/>
      <c r="L36" s="13"/>
      <c r="M36" s="14"/>
      <c r="N36" s="15" t="str">
        <f>IF(M37="","",IF(M37&gt;O37,"○",IF(M37&lt;O37,"●",IF(M37=O37,"△"))))</f>
        <v>△</v>
      </c>
      <c r="O36" s="16"/>
      <c r="P36" s="134"/>
      <c r="Q36" s="135"/>
      <c r="R36" s="136"/>
      <c r="S36" s="62">
        <f>COUNTIF(D36:O36,"○")</f>
        <v>0</v>
      </c>
      <c r="T36" s="62">
        <f>COUNTIF(D36:O36,"△")+COUNTIF(D36:L36,"▲")</f>
        <v>1</v>
      </c>
      <c r="U36" s="62">
        <f>COUNTIF(D36:L36,"●")</f>
        <v>1</v>
      </c>
      <c r="V36" s="62">
        <f>SUM(D37,G37,J37,M37)</f>
        <v>0</v>
      </c>
      <c r="W36" s="62">
        <f>SUM(F37,I37,L37,O37)</f>
        <v>4</v>
      </c>
      <c r="X36" s="62">
        <f>(S36*3)+(T36*1)</f>
        <v>1</v>
      </c>
      <c r="Y36" s="71">
        <f>RANK(X36,X$32:X$39)</f>
        <v>2</v>
      </c>
      <c r="Z36" s="69" t="s">
        <v>166</v>
      </c>
      <c r="AA36" s="62">
        <f>V36-W36</f>
        <v>-4</v>
      </c>
      <c r="AB36" s="62"/>
      <c r="AC36" s="71">
        <f>RANK(AA36,AA$32:AA$39)</f>
        <v>3</v>
      </c>
      <c r="AD36" s="69" t="s">
        <v>166</v>
      </c>
      <c r="AE36" s="70">
        <v>4</v>
      </c>
      <c r="AF36" s="70"/>
      <c r="AK36" s="133" t="s">
        <v>202</v>
      </c>
    </row>
    <row r="37" spans="1:37" ht="25.5" customHeight="1" x14ac:dyDescent="0.45">
      <c r="A37" s="72"/>
      <c r="B37" s="67" t="s">
        <v>168</v>
      </c>
      <c r="C37" s="68"/>
      <c r="D37" s="17"/>
      <c r="E37" s="18"/>
      <c r="F37" s="19"/>
      <c r="G37" s="20">
        <v>0</v>
      </c>
      <c r="H37" s="21" t="s">
        <v>170</v>
      </c>
      <c r="I37" s="22">
        <v>4</v>
      </c>
      <c r="J37" s="17"/>
      <c r="K37" s="18"/>
      <c r="L37" s="19"/>
      <c r="M37" s="20">
        <v>0</v>
      </c>
      <c r="N37" s="21" t="s">
        <v>170</v>
      </c>
      <c r="O37" s="22">
        <v>0</v>
      </c>
      <c r="P37" s="137"/>
      <c r="Q37" s="138"/>
      <c r="R37" s="139"/>
      <c r="S37" s="62"/>
      <c r="T37" s="62"/>
      <c r="U37" s="62"/>
      <c r="V37" s="62"/>
      <c r="W37" s="62"/>
      <c r="X37" s="62"/>
      <c r="Y37" s="71"/>
      <c r="Z37" s="69"/>
      <c r="AA37" s="62"/>
      <c r="AB37" s="62"/>
      <c r="AC37" s="71"/>
      <c r="AD37" s="69"/>
      <c r="AE37" s="70"/>
      <c r="AF37" s="70"/>
      <c r="AK37" s="133" t="s">
        <v>203</v>
      </c>
    </row>
    <row r="38" spans="1:37" ht="27.75" customHeight="1" x14ac:dyDescent="0.45">
      <c r="A38" s="72" t="s">
        <v>204</v>
      </c>
      <c r="B38" s="67" t="s">
        <v>165</v>
      </c>
      <c r="C38" s="68"/>
      <c r="D38" s="11"/>
      <c r="E38" s="12"/>
      <c r="F38" s="13"/>
      <c r="G38" s="134"/>
      <c r="H38" s="135"/>
      <c r="I38" s="136"/>
      <c r="J38" s="14"/>
      <c r="K38" s="15" t="str">
        <f>IF(J39="","",IF(J39&gt;L39,"○",IF(J39&lt;L39,"●",IF(J39=L39,"△"))))</f>
        <v>△</v>
      </c>
      <c r="L38" s="16"/>
      <c r="M38" s="134"/>
      <c r="N38" s="135"/>
      <c r="O38" s="136"/>
      <c r="P38" s="14"/>
      <c r="Q38" s="15" t="str">
        <f>IF(P39="","",IF(P39&gt;R39,"○",IF(P39&lt;R39,"●",IF(P39=R39,"△"))))</f>
        <v>●</v>
      </c>
      <c r="R38" s="16"/>
      <c r="S38" s="62">
        <f>COUNTIF(D38:L38,"○")</f>
        <v>0</v>
      </c>
      <c r="T38" s="62">
        <f>COUNTIF(D38:L38,"△")+COUNTIF(D38:L38,"▲")</f>
        <v>1</v>
      </c>
      <c r="U38" s="62">
        <f>COUNTIF(D38:R38,"●")</f>
        <v>1</v>
      </c>
      <c r="V38" s="62">
        <f>SUM(D39,P39,J39)</f>
        <v>0</v>
      </c>
      <c r="W38" s="62">
        <f>SUM(F39,R39,L39)</f>
        <v>3</v>
      </c>
      <c r="X38" s="62">
        <f>(S38*3)+(T38*1)</f>
        <v>1</v>
      </c>
      <c r="Y38" s="71">
        <f>RANK(X38,X$32:X$39)</f>
        <v>2</v>
      </c>
      <c r="Z38" s="69" t="s">
        <v>166</v>
      </c>
      <c r="AA38" s="62">
        <f>V38-W38</f>
        <v>-3</v>
      </c>
      <c r="AB38" s="62"/>
      <c r="AC38" s="71">
        <f>RANK(AA38,AA$32:AA$39)</f>
        <v>2</v>
      </c>
      <c r="AD38" s="69" t="s">
        <v>166</v>
      </c>
      <c r="AE38" s="70">
        <v>3</v>
      </c>
      <c r="AF38" s="70"/>
      <c r="AK38" s="133" t="s">
        <v>205</v>
      </c>
    </row>
    <row r="39" spans="1:37" ht="27.75" customHeight="1" x14ac:dyDescent="0.45">
      <c r="A39" s="72"/>
      <c r="B39" s="67" t="s">
        <v>168</v>
      </c>
      <c r="C39" s="68"/>
      <c r="D39" s="17"/>
      <c r="E39" s="18"/>
      <c r="F39" s="19"/>
      <c r="G39" s="137"/>
      <c r="H39" s="138"/>
      <c r="I39" s="139"/>
      <c r="J39" s="20">
        <v>0</v>
      </c>
      <c r="K39" s="21" t="s">
        <v>170</v>
      </c>
      <c r="L39" s="22">
        <v>0</v>
      </c>
      <c r="M39" s="137"/>
      <c r="N39" s="138"/>
      <c r="O39" s="139"/>
      <c r="P39" s="20">
        <v>0</v>
      </c>
      <c r="Q39" s="21" t="s">
        <v>170</v>
      </c>
      <c r="R39" s="22">
        <v>3</v>
      </c>
      <c r="S39" s="62"/>
      <c r="T39" s="62"/>
      <c r="U39" s="62"/>
      <c r="V39" s="62"/>
      <c r="W39" s="62"/>
      <c r="X39" s="62"/>
      <c r="Y39" s="71"/>
      <c r="Z39" s="69"/>
      <c r="AA39" s="62"/>
      <c r="AB39" s="62"/>
      <c r="AC39" s="71"/>
      <c r="AD39" s="69"/>
      <c r="AE39" s="70"/>
      <c r="AF39" s="70"/>
    </row>
    <row r="40" spans="1:37" ht="27.75" customHeight="1" x14ac:dyDescent="0.45">
      <c r="A40" s="72" t="s">
        <v>206</v>
      </c>
      <c r="B40" s="67" t="s">
        <v>165</v>
      </c>
      <c r="C40" s="68"/>
      <c r="D40" s="14"/>
      <c r="E40" s="15" t="str">
        <f>IF(D41="","",IF(D41&gt;F41,"○",IF(D41&lt;F41,"●",IF(D41=F41,"△"))))</f>
        <v>○</v>
      </c>
      <c r="F40" s="16"/>
      <c r="G40" s="11"/>
      <c r="H40" s="12"/>
      <c r="I40" s="13"/>
      <c r="J40" s="134"/>
      <c r="K40" s="135"/>
      <c r="L40" s="136"/>
      <c r="M40" s="14"/>
      <c r="N40" s="15" t="str">
        <f>IF(M41="","",IF(M41&gt;O41,"○",IF(M41&lt;O41,"●",IF(M41=O41,"△"))))</f>
        <v>○</v>
      </c>
      <c r="O40" s="16"/>
      <c r="P40" s="134"/>
      <c r="Q40" s="135"/>
      <c r="R40" s="136"/>
      <c r="S40" s="62">
        <f>COUNTIF(D40:O40,"○")</f>
        <v>2</v>
      </c>
      <c r="T40" s="62">
        <f>COUNTIF(D40:L40,"△")+COUNTIF(D40:L40,"▲")</f>
        <v>0</v>
      </c>
      <c r="U40" s="62">
        <f>COUNTIF(D40:L40,"●")</f>
        <v>0</v>
      </c>
      <c r="V40" s="62">
        <f>SUM(D41,G41,M41)</f>
        <v>9</v>
      </c>
      <c r="W40" s="62">
        <f>SUM(F41,I41,L41)</f>
        <v>0</v>
      </c>
      <c r="X40" s="62">
        <f>(S40*3)+(T40*1)</f>
        <v>6</v>
      </c>
      <c r="Y40" s="71">
        <f>RANK(X40,X$32:X$39)</f>
        <v>1</v>
      </c>
      <c r="Z40" s="69" t="s">
        <v>166</v>
      </c>
      <c r="AA40" s="62">
        <f>V40-W40</f>
        <v>9</v>
      </c>
      <c r="AB40" s="62"/>
      <c r="AC40" s="71" t="e">
        <f>RANK(AA40,AA$32:AA$39)</f>
        <v>#N/A</v>
      </c>
      <c r="AD40" s="69" t="s">
        <v>166</v>
      </c>
      <c r="AE40" s="70">
        <v>1</v>
      </c>
      <c r="AF40" s="70"/>
      <c r="AK40" s="133" t="s">
        <v>205</v>
      </c>
    </row>
    <row r="41" spans="1:37" ht="27.75" customHeight="1" x14ac:dyDescent="0.45">
      <c r="A41" s="72"/>
      <c r="B41" s="67" t="s">
        <v>168</v>
      </c>
      <c r="C41" s="68"/>
      <c r="D41" s="20">
        <v>6</v>
      </c>
      <c r="E41" s="21" t="s">
        <v>170</v>
      </c>
      <c r="F41" s="22">
        <v>0</v>
      </c>
      <c r="G41" s="17"/>
      <c r="H41" s="18"/>
      <c r="I41" s="19"/>
      <c r="J41" s="137"/>
      <c r="K41" s="138"/>
      <c r="L41" s="139"/>
      <c r="M41" s="20">
        <v>3</v>
      </c>
      <c r="N41" s="21" t="s">
        <v>179</v>
      </c>
      <c r="O41" s="22">
        <v>0</v>
      </c>
      <c r="P41" s="137"/>
      <c r="Q41" s="138"/>
      <c r="R41" s="139"/>
      <c r="S41" s="62"/>
      <c r="T41" s="62"/>
      <c r="U41" s="62"/>
      <c r="V41" s="62"/>
      <c r="W41" s="62"/>
      <c r="X41" s="62"/>
      <c r="Y41" s="71"/>
      <c r="Z41" s="69"/>
      <c r="AA41" s="62"/>
      <c r="AB41" s="62"/>
      <c r="AC41" s="71"/>
      <c r="AD41" s="69"/>
      <c r="AE41" s="70"/>
      <c r="AF41" s="70"/>
    </row>
    <row r="42" spans="1:37" ht="25.5" customHeight="1" x14ac:dyDescent="0.45">
      <c r="A42" s="24"/>
      <c r="B42" s="25"/>
      <c r="C42" s="25"/>
      <c r="D42" s="26"/>
      <c r="E42" s="27"/>
      <c r="F42" s="26"/>
      <c r="G42" s="26"/>
      <c r="H42" s="27"/>
      <c r="I42" s="26"/>
      <c r="J42" s="26"/>
      <c r="K42" s="27"/>
      <c r="L42" s="26"/>
      <c r="M42" s="141"/>
      <c r="N42" s="141"/>
      <c r="O42" s="141"/>
      <c r="P42" s="141"/>
      <c r="Q42" s="141"/>
      <c r="R42" s="141"/>
      <c r="S42" s="26"/>
      <c r="T42" s="26"/>
      <c r="U42" s="26"/>
      <c r="V42" s="26"/>
      <c r="W42" s="26"/>
      <c r="X42" s="26"/>
      <c r="Y42" s="28"/>
      <c r="Z42" s="29"/>
      <c r="AA42" s="26"/>
      <c r="AB42" s="26"/>
      <c r="AC42" s="28"/>
      <c r="AD42" s="29"/>
      <c r="AE42" s="30"/>
      <c r="AF42" s="30"/>
    </row>
    <row r="43" spans="1:37" ht="28.25" x14ac:dyDescent="0.45">
      <c r="A43" s="140" t="s">
        <v>207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42"/>
      <c r="N43" s="142"/>
      <c r="O43" s="142"/>
      <c r="P43" s="142"/>
      <c r="Q43" s="142"/>
      <c r="R43" s="142"/>
      <c r="S43" s="143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</row>
    <row r="44" spans="1:37" ht="51" customHeight="1" x14ac:dyDescent="0.45">
      <c r="A44" s="57" t="s">
        <v>130</v>
      </c>
      <c r="B44" s="58"/>
      <c r="C44" s="59"/>
      <c r="D44" s="60" t="str">
        <f>A45</f>
        <v>リーベル</v>
      </c>
      <c r="E44" s="60"/>
      <c r="F44" s="60"/>
      <c r="G44" s="60" t="str">
        <f>A47</f>
        <v>東大分</v>
      </c>
      <c r="H44" s="60"/>
      <c r="I44" s="60"/>
      <c r="J44" s="60" t="str">
        <f>A49</f>
        <v>東稙田</v>
      </c>
      <c r="K44" s="60"/>
      <c r="L44" s="60"/>
      <c r="M44" s="60" t="str">
        <f>A51</f>
        <v>千　怒</v>
      </c>
      <c r="N44" s="60"/>
      <c r="O44" s="60"/>
      <c r="P44" s="60" t="str">
        <f>A53</f>
        <v>タートルズ</v>
      </c>
      <c r="Q44" s="60"/>
      <c r="R44" s="60"/>
      <c r="S44" s="41" t="s">
        <v>151</v>
      </c>
      <c r="T44" s="43" t="s">
        <v>187</v>
      </c>
      <c r="U44" s="41" t="s">
        <v>156</v>
      </c>
      <c r="V44" s="42" t="s">
        <v>188</v>
      </c>
      <c r="W44" s="42" t="s">
        <v>189</v>
      </c>
      <c r="X44" s="42" t="s">
        <v>208</v>
      </c>
      <c r="Y44" s="61" t="s">
        <v>191</v>
      </c>
      <c r="Z44" s="62"/>
      <c r="AA44" s="61" t="s">
        <v>192</v>
      </c>
      <c r="AB44" s="62"/>
      <c r="AC44" s="61" t="s">
        <v>193</v>
      </c>
      <c r="AD44" s="62"/>
      <c r="AE44" s="63" t="s">
        <v>194</v>
      </c>
      <c r="AF44" s="64"/>
    </row>
    <row r="45" spans="1:37" ht="25.5" customHeight="1" x14ac:dyDescent="0.45">
      <c r="A45" s="72" t="s">
        <v>209</v>
      </c>
      <c r="B45" s="67" t="s">
        <v>165</v>
      </c>
      <c r="C45" s="68"/>
      <c r="D45" s="11"/>
      <c r="E45" s="12"/>
      <c r="F45" s="13"/>
      <c r="G45" s="14"/>
      <c r="H45" s="15" t="str">
        <f>IF(G46="","",IF(G46&gt;I46,"○",IF(G46&lt;I46,"●",IF(G46=I46,"△"))))</f>
        <v>●</v>
      </c>
      <c r="I45" s="16"/>
      <c r="J45" s="11"/>
      <c r="K45" s="12"/>
      <c r="L45" s="13"/>
      <c r="M45" s="11"/>
      <c r="N45" s="12"/>
      <c r="O45" s="13"/>
      <c r="P45" s="14"/>
      <c r="Q45" s="15" t="str">
        <f>IF(P46="","",IF(P46&gt;R46,"○",IF(P46&lt;R46,"●",IF(P46=R46,"△"))))</f>
        <v>○</v>
      </c>
      <c r="R45" s="16"/>
      <c r="S45" s="62">
        <f>COUNTIF(D45:R45,"○")</f>
        <v>1</v>
      </c>
      <c r="T45" s="62">
        <f>COUNTIF(D45:L45,"△")+COUNTIF(D45:L45,"▲")</f>
        <v>0</v>
      </c>
      <c r="U45" s="62">
        <f>COUNTIF(D45:L45,"●")</f>
        <v>1</v>
      </c>
      <c r="V45" s="62">
        <f>SUM(P46,G46)</f>
        <v>4</v>
      </c>
      <c r="W45" s="62">
        <f>SUM(R46,I46)</f>
        <v>7</v>
      </c>
      <c r="X45" s="62">
        <f>(S45*3)+(T45*1)</f>
        <v>3</v>
      </c>
      <c r="Y45" s="71">
        <f>RANK(X45,X$45:X$52)</f>
        <v>3</v>
      </c>
      <c r="Z45" s="69" t="s">
        <v>166</v>
      </c>
      <c r="AA45" s="62">
        <f>V45-W45</f>
        <v>-3</v>
      </c>
      <c r="AB45" s="62"/>
      <c r="AC45" s="71">
        <f>RANK(AA45,AA$45:AA$52)</f>
        <v>3</v>
      </c>
      <c r="AD45" s="69" t="s">
        <v>166</v>
      </c>
      <c r="AE45" s="70">
        <v>3</v>
      </c>
      <c r="AF45" s="70"/>
    </row>
    <row r="46" spans="1:37" ht="25.5" customHeight="1" x14ac:dyDescent="0.45">
      <c r="A46" s="72"/>
      <c r="B46" s="67" t="s">
        <v>168</v>
      </c>
      <c r="C46" s="68"/>
      <c r="D46" s="17"/>
      <c r="E46" s="18"/>
      <c r="F46" s="19"/>
      <c r="G46" s="20">
        <v>0</v>
      </c>
      <c r="H46" s="21" t="s">
        <v>170</v>
      </c>
      <c r="I46" s="22">
        <v>6</v>
      </c>
      <c r="J46" s="17"/>
      <c r="K46" s="18"/>
      <c r="L46" s="19"/>
      <c r="M46" s="17"/>
      <c r="N46" s="18"/>
      <c r="O46" s="19"/>
      <c r="P46" s="20">
        <v>4</v>
      </c>
      <c r="Q46" s="21" t="s">
        <v>170</v>
      </c>
      <c r="R46" s="22">
        <v>1</v>
      </c>
      <c r="S46" s="62"/>
      <c r="T46" s="62"/>
      <c r="U46" s="62"/>
      <c r="V46" s="62"/>
      <c r="W46" s="62"/>
      <c r="X46" s="62"/>
      <c r="Y46" s="71"/>
      <c r="Z46" s="69"/>
      <c r="AA46" s="62"/>
      <c r="AB46" s="62"/>
      <c r="AC46" s="71"/>
      <c r="AD46" s="69"/>
      <c r="AE46" s="70"/>
      <c r="AF46" s="70"/>
    </row>
    <row r="47" spans="1:37" ht="25.5" customHeight="1" x14ac:dyDescent="0.45">
      <c r="A47" s="72" t="s">
        <v>210</v>
      </c>
      <c r="B47" s="67" t="s">
        <v>165</v>
      </c>
      <c r="C47" s="68"/>
      <c r="D47" s="14"/>
      <c r="E47" s="15" t="str">
        <f>IF(D48="","",IF(D48&gt;F48,"○",IF(D48&lt;F48,"●",IF(D48=F48,"△"))))</f>
        <v>○</v>
      </c>
      <c r="F47" s="16"/>
      <c r="G47" s="11"/>
      <c r="H47" s="12"/>
      <c r="I47" s="13"/>
      <c r="J47" s="14"/>
      <c r="K47" s="15" t="str">
        <f>IF(J48="","",IF(J48&gt;L48,"○",IF(J48&lt;L48,"●",IF(J48=L48,"△"))))</f>
        <v>○</v>
      </c>
      <c r="L47" s="16"/>
      <c r="M47" s="11"/>
      <c r="N47" s="12"/>
      <c r="O47" s="13"/>
      <c r="P47" s="11"/>
      <c r="Q47" s="12"/>
      <c r="R47" s="13"/>
      <c r="S47" s="62">
        <f>COUNTIF(D47:L47,"○")</f>
        <v>2</v>
      </c>
      <c r="T47" s="62">
        <f>COUNTIF(D47:L47,"△")+COUNTIF(D47:L47,"▲")</f>
        <v>0</v>
      </c>
      <c r="U47" s="62">
        <f>COUNTIF(D47:L47,"●")</f>
        <v>0</v>
      </c>
      <c r="V47" s="62">
        <f>SUM(D48,J48)</f>
        <v>13</v>
      </c>
      <c r="W47" s="62">
        <f>SUM(F48,L48)</f>
        <v>0</v>
      </c>
      <c r="X47" s="62">
        <f>(S47*3)+(T47*1)</f>
        <v>6</v>
      </c>
      <c r="Y47" s="71">
        <f>RANK(X47,X$45:X$52)</f>
        <v>1</v>
      </c>
      <c r="Z47" s="69" t="s">
        <v>166</v>
      </c>
      <c r="AA47" s="62">
        <f>V47-W47</f>
        <v>13</v>
      </c>
      <c r="AB47" s="62"/>
      <c r="AC47" s="71">
        <f>RANK(AA47,AA$45:AA$52)</f>
        <v>2</v>
      </c>
      <c r="AD47" s="69" t="s">
        <v>166</v>
      </c>
      <c r="AE47" s="70">
        <v>2</v>
      </c>
      <c r="AF47" s="70"/>
    </row>
    <row r="48" spans="1:37" ht="25.5" customHeight="1" x14ac:dyDescent="0.45">
      <c r="A48" s="72"/>
      <c r="B48" s="67" t="s">
        <v>168</v>
      </c>
      <c r="C48" s="68"/>
      <c r="D48" s="20">
        <v>6</v>
      </c>
      <c r="E48" s="21" t="s">
        <v>170</v>
      </c>
      <c r="F48" s="22">
        <v>0</v>
      </c>
      <c r="G48" s="17"/>
      <c r="H48" s="18"/>
      <c r="I48" s="19"/>
      <c r="J48" s="20">
        <v>7</v>
      </c>
      <c r="K48" s="21" t="s">
        <v>170</v>
      </c>
      <c r="L48" s="22">
        <v>0</v>
      </c>
      <c r="M48" s="17"/>
      <c r="N48" s="18"/>
      <c r="O48" s="19"/>
      <c r="P48" s="17"/>
      <c r="Q48" s="18"/>
      <c r="R48" s="19"/>
      <c r="S48" s="62"/>
      <c r="T48" s="62"/>
      <c r="U48" s="62"/>
      <c r="V48" s="62"/>
      <c r="W48" s="62"/>
      <c r="X48" s="62"/>
      <c r="Y48" s="71"/>
      <c r="Z48" s="69"/>
      <c r="AA48" s="62"/>
      <c r="AB48" s="62"/>
      <c r="AC48" s="71"/>
      <c r="AD48" s="69"/>
      <c r="AE48" s="70"/>
      <c r="AF48" s="70"/>
    </row>
    <row r="49" spans="1:32" ht="25.5" customHeight="1" x14ac:dyDescent="0.45">
      <c r="A49" s="72" t="s">
        <v>211</v>
      </c>
      <c r="B49" s="67" t="s">
        <v>165</v>
      </c>
      <c r="C49" s="68"/>
      <c r="D49" s="11"/>
      <c r="E49" s="12"/>
      <c r="F49" s="13"/>
      <c r="G49" s="14"/>
      <c r="H49" s="15" t="str">
        <f>IF(G50="","",IF(G50&gt;I50,"○",IF(G50&lt;I50,"●",IF(G50=I50,"△"))))</f>
        <v>●</v>
      </c>
      <c r="I49" s="16"/>
      <c r="J49" s="11"/>
      <c r="K49" s="12"/>
      <c r="L49" s="13"/>
      <c r="M49" s="14"/>
      <c r="N49" s="15" t="str">
        <f>IF(M50="","",IF(M50&gt;O50,"○",IF(M50&lt;O50,"●",IF(M50=O50,"△"))))</f>
        <v>●</v>
      </c>
      <c r="O49" s="16"/>
      <c r="P49" s="134"/>
      <c r="Q49" s="135"/>
      <c r="R49" s="136"/>
      <c r="S49" s="62">
        <f>COUNTIF(D49:O49,"○")</f>
        <v>0</v>
      </c>
      <c r="T49" s="62">
        <f>COUNTIF(D49:L49,"△")+COUNTIF(D49:L49,"▲")</f>
        <v>0</v>
      </c>
      <c r="U49" s="62">
        <f>COUNTIF(D49:O49,"●")</f>
        <v>2</v>
      </c>
      <c r="V49" s="62">
        <f>SUM(D50,G50,M50)</f>
        <v>0</v>
      </c>
      <c r="W49" s="62">
        <f>SUM(F50,I50,O50,L50)</f>
        <v>15</v>
      </c>
      <c r="X49" s="62">
        <f>(S49*3)+(T49*1)</f>
        <v>0</v>
      </c>
      <c r="Y49" s="71">
        <f>RANK(X49,X$45:X$52)</f>
        <v>4</v>
      </c>
      <c r="Z49" s="69" t="s">
        <v>166</v>
      </c>
      <c r="AA49" s="62">
        <f>V49-W49</f>
        <v>-15</v>
      </c>
      <c r="AB49" s="62"/>
      <c r="AC49" s="71">
        <f>RANK(AA49,AA$45:AA$52)</f>
        <v>4</v>
      </c>
      <c r="AD49" s="69" t="s">
        <v>166</v>
      </c>
      <c r="AE49" s="70">
        <v>5</v>
      </c>
      <c r="AF49" s="70"/>
    </row>
    <row r="50" spans="1:32" ht="25.5" customHeight="1" x14ac:dyDescent="0.45">
      <c r="A50" s="72"/>
      <c r="B50" s="67" t="s">
        <v>168</v>
      </c>
      <c r="C50" s="68"/>
      <c r="D50" s="17"/>
      <c r="E50" s="18"/>
      <c r="F50" s="19"/>
      <c r="G50" s="20">
        <v>0</v>
      </c>
      <c r="H50" s="21" t="s">
        <v>170</v>
      </c>
      <c r="I50" s="22">
        <v>7</v>
      </c>
      <c r="J50" s="17"/>
      <c r="K50" s="18"/>
      <c r="L50" s="19"/>
      <c r="M50" s="20">
        <v>0</v>
      </c>
      <c r="N50" s="21" t="s">
        <v>170</v>
      </c>
      <c r="O50" s="22">
        <v>8</v>
      </c>
      <c r="P50" s="137"/>
      <c r="Q50" s="138"/>
      <c r="R50" s="139"/>
      <c r="S50" s="62"/>
      <c r="T50" s="62"/>
      <c r="U50" s="62"/>
      <c r="V50" s="62"/>
      <c r="W50" s="62"/>
      <c r="X50" s="62"/>
      <c r="Y50" s="71"/>
      <c r="Z50" s="69"/>
      <c r="AA50" s="62"/>
      <c r="AB50" s="62"/>
      <c r="AC50" s="71"/>
      <c r="AD50" s="69"/>
      <c r="AE50" s="70"/>
      <c r="AF50" s="70"/>
    </row>
    <row r="51" spans="1:32" ht="27.75" customHeight="1" x14ac:dyDescent="0.45">
      <c r="A51" s="72" t="s">
        <v>212</v>
      </c>
      <c r="B51" s="67" t="s">
        <v>165</v>
      </c>
      <c r="C51" s="68"/>
      <c r="D51" s="11"/>
      <c r="E51" s="12"/>
      <c r="F51" s="13"/>
      <c r="G51" s="134"/>
      <c r="H51" s="135"/>
      <c r="I51" s="136"/>
      <c r="J51" s="14"/>
      <c r="K51" s="15" t="str">
        <f>IF(J52="","",IF(J52&gt;L52,"○",IF(J52&lt;L52,"●",IF(J52=L52,"△"))))</f>
        <v>○</v>
      </c>
      <c r="L51" s="16"/>
      <c r="M51" s="134"/>
      <c r="N51" s="135"/>
      <c r="O51" s="136"/>
      <c r="P51" s="14"/>
      <c r="Q51" s="15" t="str">
        <f>IF(P52="","",IF(P52&gt;R52,"○",IF(P52&lt;R52,"●",IF(P52=R52,"△"))))</f>
        <v>○</v>
      </c>
      <c r="R51" s="16"/>
      <c r="S51" s="62">
        <f>COUNTIF(D51:R51,"○")</f>
        <v>2</v>
      </c>
      <c r="T51" s="62">
        <f>COUNTIF(D51:L51,"△")+COUNTIF(D51:L51,"▲")</f>
        <v>0</v>
      </c>
      <c r="U51" s="62">
        <f>COUNTIF(D51:L51,"●")</f>
        <v>0</v>
      </c>
      <c r="V51" s="62">
        <f>SUM(D52,P52,J52)</f>
        <v>14</v>
      </c>
      <c r="W51" s="62">
        <f>SUM(F52,I52,L52)</f>
        <v>0</v>
      </c>
      <c r="X51" s="62">
        <f>(S51*3)+(T51*1)</f>
        <v>6</v>
      </c>
      <c r="Y51" s="71">
        <f>RANK(X51,X$45:X$52)</f>
        <v>1</v>
      </c>
      <c r="Z51" s="69" t="s">
        <v>166</v>
      </c>
      <c r="AA51" s="62">
        <f>V51-W51</f>
        <v>14</v>
      </c>
      <c r="AB51" s="62"/>
      <c r="AC51" s="71">
        <f>RANK(AA51,AA$45:AA$52)</f>
        <v>1</v>
      </c>
      <c r="AD51" s="69" t="s">
        <v>166</v>
      </c>
      <c r="AE51" s="70">
        <v>1</v>
      </c>
      <c r="AF51" s="70"/>
    </row>
    <row r="52" spans="1:32" ht="27.75" customHeight="1" x14ac:dyDescent="0.45">
      <c r="A52" s="72"/>
      <c r="B52" s="67" t="s">
        <v>168</v>
      </c>
      <c r="C52" s="68"/>
      <c r="D52" s="17"/>
      <c r="E52" s="18"/>
      <c r="F52" s="19"/>
      <c r="G52" s="137"/>
      <c r="H52" s="138"/>
      <c r="I52" s="139"/>
      <c r="J52" s="20">
        <v>8</v>
      </c>
      <c r="K52" s="21" t="s">
        <v>170</v>
      </c>
      <c r="L52" s="22">
        <v>0</v>
      </c>
      <c r="M52" s="137"/>
      <c r="N52" s="138"/>
      <c r="O52" s="139"/>
      <c r="P52" s="20">
        <v>6</v>
      </c>
      <c r="Q52" s="21" t="s">
        <v>170</v>
      </c>
      <c r="R52" s="22">
        <v>0</v>
      </c>
      <c r="S52" s="62"/>
      <c r="T52" s="62"/>
      <c r="U52" s="62"/>
      <c r="V52" s="62"/>
      <c r="W52" s="62"/>
      <c r="X52" s="62"/>
      <c r="Y52" s="71"/>
      <c r="Z52" s="69"/>
      <c r="AA52" s="62"/>
      <c r="AB52" s="62"/>
      <c r="AC52" s="71"/>
      <c r="AD52" s="69"/>
      <c r="AE52" s="70"/>
      <c r="AF52" s="70"/>
    </row>
    <row r="53" spans="1:32" ht="27.75" customHeight="1" x14ac:dyDescent="0.45">
      <c r="A53" s="72" t="s">
        <v>205</v>
      </c>
      <c r="B53" s="67" t="s">
        <v>165</v>
      </c>
      <c r="C53" s="68"/>
      <c r="D53" s="14"/>
      <c r="E53" s="15" t="str">
        <f>IF(D54="","",IF(D54&gt;F54,"○",IF(D54&lt;F54,"●",IF(D54=F54,"△"))))</f>
        <v>●</v>
      </c>
      <c r="F53" s="16"/>
      <c r="G53" s="11"/>
      <c r="H53" s="12"/>
      <c r="I53" s="13"/>
      <c r="J53" s="134"/>
      <c r="K53" s="135"/>
      <c r="L53" s="136"/>
      <c r="M53" s="14"/>
      <c r="N53" s="15" t="str">
        <f>IF(M54="","",IF(M54&gt;O54,"○",IF(M54&lt;O54,"●",IF(M54=O54,"△"))))</f>
        <v>●</v>
      </c>
      <c r="O53" s="16"/>
      <c r="P53" s="134"/>
      <c r="Q53" s="135"/>
      <c r="R53" s="136"/>
      <c r="S53" s="62">
        <f>COUNTIF(D53:L53,"○")</f>
        <v>0</v>
      </c>
      <c r="T53" s="62">
        <f>COUNTIF(D53:L53,"△")+COUNTIF(D53:L53,"▲")</f>
        <v>0</v>
      </c>
      <c r="U53" s="62">
        <f>COUNTIF(D53:O53,"●")</f>
        <v>2</v>
      </c>
      <c r="V53" s="62">
        <f>SUM(D54,G54,J54)</f>
        <v>1</v>
      </c>
      <c r="W53" s="62">
        <f>SUM(F54,I54,O54)</f>
        <v>10</v>
      </c>
      <c r="X53" s="62">
        <f>(S53*3)+(T53*1)</f>
        <v>0</v>
      </c>
      <c r="Y53" s="71">
        <f>RANK(X53,X$58:X$65)</f>
        <v>4</v>
      </c>
      <c r="Z53" s="69" t="s">
        <v>166</v>
      </c>
      <c r="AA53" s="62">
        <f>V53-W53</f>
        <v>-9</v>
      </c>
      <c r="AB53" s="62"/>
      <c r="AC53" s="71">
        <f>RANK(AA53,AA$45:AA$53)</f>
        <v>4</v>
      </c>
      <c r="AD53" s="69" t="s">
        <v>166</v>
      </c>
      <c r="AE53" s="70">
        <v>4</v>
      </c>
      <c r="AF53" s="70"/>
    </row>
    <row r="54" spans="1:32" ht="27.75" customHeight="1" x14ac:dyDescent="0.45">
      <c r="A54" s="72"/>
      <c r="B54" s="67" t="s">
        <v>168</v>
      </c>
      <c r="C54" s="68"/>
      <c r="D54" s="20">
        <v>1</v>
      </c>
      <c r="E54" s="21" t="s">
        <v>170</v>
      </c>
      <c r="F54" s="22">
        <v>4</v>
      </c>
      <c r="G54" s="17"/>
      <c r="H54" s="18"/>
      <c r="I54" s="19"/>
      <c r="J54" s="137"/>
      <c r="K54" s="138"/>
      <c r="L54" s="139"/>
      <c r="M54" s="20">
        <v>0</v>
      </c>
      <c r="N54" s="21" t="s">
        <v>170</v>
      </c>
      <c r="O54" s="22">
        <v>6</v>
      </c>
      <c r="P54" s="137"/>
      <c r="Q54" s="138"/>
      <c r="R54" s="139"/>
      <c r="S54" s="62"/>
      <c r="T54" s="62"/>
      <c r="U54" s="62"/>
      <c r="V54" s="62"/>
      <c r="W54" s="62"/>
      <c r="X54" s="62"/>
      <c r="Y54" s="71"/>
      <c r="Z54" s="69"/>
      <c r="AA54" s="62"/>
      <c r="AB54" s="62"/>
      <c r="AC54" s="71"/>
      <c r="AD54" s="69"/>
      <c r="AE54" s="70"/>
      <c r="AF54" s="70"/>
    </row>
    <row r="55" spans="1:32" ht="25.5" customHeight="1" x14ac:dyDescent="0.45">
      <c r="A55" s="24"/>
      <c r="B55" s="25"/>
      <c r="C55" s="25"/>
      <c r="D55" s="26"/>
      <c r="E55" s="27"/>
      <c r="F55" s="26"/>
      <c r="G55" s="26"/>
      <c r="H55" s="27"/>
      <c r="I55" s="26"/>
      <c r="J55" s="26"/>
      <c r="K55" s="27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8"/>
      <c r="W55" s="29"/>
      <c r="X55" s="26"/>
      <c r="Y55" s="26"/>
      <c r="Z55" s="28"/>
      <c r="AA55" s="29"/>
      <c r="AB55" s="30"/>
      <c r="AC55" s="30"/>
      <c r="AD55" s="122"/>
      <c r="AE55" s="122"/>
      <c r="AF55" s="122"/>
    </row>
    <row r="56" spans="1:32" ht="28.25" x14ac:dyDescent="0.45">
      <c r="A56" s="140" t="s">
        <v>213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ht="51" customHeight="1" x14ac:dyDescent="0.45">
      <c r="A57" s="57" t="s">
        <v>130</v>
      </c>
      <c r="B57" s="58"/>
      <c r="C57" s="59"/>
      <c r="D57" s="60" t="str">
        <f>A58</f>
        <v>鶴見ジュニア</v>
      </c>
      <c r="E57" s="60"/>
      <c r="F57" s="60"/>
      <c r="G57" s="60" t="str">
        <f>A60</f>
        <v>アリアーレ</v>
      </c>
      <c r="H57" s="60"/>
      <c r="I57" s="60"/>
      <c r="J57" s="60" t="str">
        <f>A62</f>
        <v>滝尾下郡</v>
      </c>
      <c r="K57" s="60"/>
      <c r="L57" s="60"/>
      <c r="M57" s="60" t="str">
        <f>A64</f>
        <v>挾　間</v>
      </c>
      <c r="N57" s="60"/>
      <c r="O57" s="60"/>
      <c r="P57" s="73"/>
      <c r="Q57" s="73"/>
      <c r="R57" s="73"/>
      <c r="S57" s="41" t="s">
        <v>151</v>
      </c>
      <c r="T57" s="43" t="s">
        <v>214</v>
      </c>
      <c r="U57" s="41" t="s">
        <v>156</v>
      </c>
      <c r="V57" s="42" t="s">
        <v>215</v>
      </c>
      <c r="W57" s="42" t="s">
        <v>216</v>
      </c>
      <c r="X57" s="42" t="s">
        <v>217</v>
      </c>
      <c r="Y57" s="61" t="s">
        <v>218</v>
      </c>
      <c r="Z57" s="62"/>
      <c r="AA57" s="61" t="s">
        <v>219</v>
      </c>
      <c r="AB57" s="62"/>
      <c r="AC57" s="61" t="s">
        <v>220</v>
      </c>
      <c r="AD57" s="62"/>
      <c r="AE57" s="63" t="s">
        <v>221</v>
      </c>
      <c r="AF57" s="64"/>
    </row>
    <row r="58" spans="1:32" ht="25.5" customHeight="1" x14ac:dyDescent="0.45">
      <c r="A58" s="72" t="s">
        <v>222</v>
      </c>
      <c r="B58" s="67" t="s">
        <v>165</v>
      </c>
      <c r="C58" s="68"/>
      <c r="D58" s="11"/>
      <c r="E58" s="12"/>
      <c r="F58" s="13"/>
      <c r="G58" s="14"/>
      <c r="H58" s="15" t="str">
        <f>IF(G59="","",IF(G59&gt;I59,"○",IF(G59&lt;I59,"●",IF(G59=I59,"△"))))</f>
        <v>○</v>
      </c>
      <c r="I58" s="16"/>
      <c r="J58" s="11"/>
      <c r="K58" s="12" t="str">
        <f>IF(J59="","",IF(J59&gt;L59,"○",IF(J59&lt;L59,"●",IF(J59=L59,"△"))))</f>
        <v/>
      </c>
      <c r="L58" s="13"/>
      <c r="M58" s="14"/>
      <c r="N58" s="15" t="str">
        <f>IF(M59="","",IF(M59&gt;O59,"○",IF(M59&lt;O59,"●",IF(M59=O59,"△"))))</f>
        <v>△</v>
      </c>
      <c r="O58" s="16"/>
      <c r="P58" s="31"/>
      <c r="Q58" s="32"/>
      <c r="R58" s="33"/>
      <c r="S58" s="62">
        <f>COUNTIF(D58:O58,"○")</f>
        <v>1</v>
      </c>
      <c r="T58" s="62">
        <f>COUNTIF(D58:O58,"△")+COUNTIF(D58:L58,"▲")</f>
        <v>1</v>
      </c>
      <c r="U58" s="62">
        <f>COUNTIF(D58:O58,"●")</f>
        <v>0</v>
      </c>
      <c r="V58" s="62">
        <f>SUM(J59,G59)</f>
        <v>2</v>
      </c>
      <c r="W58" s="62">
        <f>SUM(O59,I59)</f>
        <v>2</v>
      </c>
      <c r="X58" s="62">
        <f>(S58*3)+(T58*1)</f>
        <v>4</v>
      </c>
      <c r="Y58" s="71">
        <f>RANK(X58,X$58:X$65)</f>
        <v>2</v>
      </c>
      <c r="Z58" s="69" t="s">
        <v>166</v>
      </c>
      <c r="AA58" s="62">
        <f>V58-W58</f>
        <v>0</v>
      </c>
      <c r="AB58" s="62"/>
      <c r="AC58" s="71">
        <f>RANK(AA58,AA$58:AA$65)</f>
        <v>2</v>
      </c>
      <c r="AD58" s="69" t="s">
        <v>166</v>
      </c>
      <c r="AE58" s="70">
        <v>2</v>
      </c>
      <c r="AF58" s="70"/>
    </row>
    <row r="59" spans="1:32" ht="25.5" customHeight="1" x14ac:dyDescent="0.45">
      <c r="A59" s="72"/>
      <c r="B59" s="67" t="s">
        <v>168</v>
      </c>
      <c r="C59" s="68"/>
      <c r="D59" s="17"/>
      <c r="E59" s="18"/>
      <c r="F59" s="19"/>
      <c r="G59" s="20">
        <v>2</v>
      </c>
      <c r="H59" s="21" t="s">
        <v>169</v>
      </c>
      <c r="I59" s="22">
        <v>1</v>
      </c>
      <c r="J59" s="17"/>
      <c r="K59" s="18"/>
      <c r="L59" s="19"/>
      <c r="M59" s="20">
        <v>1</v>
      </c>
      <c r="N59" s="21" t="s">
        <v>179</v>
      </c>
      <c r="O59" s="22">
        <v>1</v>
      </c>
      <c r="P59" s="34"/>
      <c r="Q59" s="35"/>
      <c r="R59" s="36"/>
      <c r="S59" s="62"/>
      <c r="T59" s="62"/>
      <c r="U59" s="62"/>
      <c r="V59" s="62"/>
      <c r="W59" s="62"/>
      <c r="X59" s="62"/>
      <c r="Y59" s="71"/>
      <c r="Z59" s="69"/>
      <c r="AA59" s="62"/>
      <c r="AB59" s="62"/>
      <c r="AC59" s="71"/>
      <c r="AD59" s="69"/>
      <c r="AE59" s="70"/>
      <c r="AF59" s="70"/>
    </row>
    <row r="60" spans="1:32" ht="25.5" customHeight="1" x14ac:dyDescent="0.45">
      <c r="A60" s="72" t="s">
        <v>223</v>
      </c>
      <c r="B60" s="67" t="s">
        <v>165</v>
      </c>
      <c r="C60" s="68"/>
      <c r="D60" s="14"/>
      <c r="E60" s="15" t="str">
        <f>IF(D61="","",IF(D61&gt;F61,"○",IF(D61&lt;F61,"●",IF(D61=F61,"△"))))</f>
        <v>●</v>
      </c>
      <c r="F60" s="16"/>
      <c r="G60" s="11"/>
      <c r="H60" s="12"/>
      <c r="I60" s="13"/>
      <c r="J60" s="14"/>
      <c r="K60" s="15" t="str">
        <f>IF(J61="","",IF(J61&gt;L61,"○",IF(J61&lt;L61,"●",IF(J61=L61,"△"))))</f>
        <v>●</v>
      </c>
      <c r="L60" s="16"/>
      <c r="M60" s="11"/>
      <c r="N60" s="12" t="str">
        <f>IF(M61="","",IF(M61&gt;O61,"○",IF(M61&lt;O61,"●",IF(M61=O61,"△"))))</f>
        <v/>
      </c>
      <c r="O60" s="13"/>
      <c r="P60" s="37"/>
      <c r="Q60" s="38"/>
      <c r="R60" s="39"/>
      <c r="S60" s="62">
        <f>COUNTIF(D60:L60,"○")</f>
        <v>0</v>
      </c>
      <c r="T60" s="62">
        <f>COUNTIF(D60:L60,"△")+COUNTIF(D60:L60,"▲")</f>
        <v>0</v>
      </c>
      <c r="U60" s="62">
        <f>COUNTIF(D60:L60,"●")</f>
        <v>2</v>
      </c>
      <c r="V60" s="62">
        <f>SUM(D61,J61)</f>
        <v>1</v>
      </c>
      <c r="W60" s="62">
        <f>SUM(F61,L61)</f>
        <v>5</v>
      </c>
      <c r="X60" s="62">
        <f>(S60*3)+(T60*1)</f>
        <v>0</v>
      </c>
      <c r="Y60" s="71">
        <f>RANK(X60,X$58:X$65)</f>
        <v>4</v>
      </c>
      <c r="Z60" s="69" t="s">
        <v>166</v>
      </c>
      <c r="AA60" s="62">
        <f>V60-W60</f>
        <v>-4</v>
      </c>
      <c r="AB60" s="62"/>
      <c r="AC60" s="71">
        <f>RANK(AA60,AA$58:AA$65)</f>
        <v>4</v>
      </c>
      <c r="AD60" s="69" t="s">
        <v>166</v>
      </c>
      <c r="AE60" s="70">
        <v>4</v>
      </c>
      <c r="AF60" s="70"/>
    </row>
    <row r="61" spans="1:32" ht="25.5" customHeight="1" x14ac:dyDescent="0.45">
      <c r="A61" s="72"/>
      <c r="B61" s="67" t="s">
        <v>168</v>
      </c>
      <c r="C61" s="68"/>
      <c r="D61" s="20">
        <v>1</v>
      </c>
      <c r="E61" s="21" t="s">
        <v>169</v>
      </c>
      <c r="F61" s="22">
        <v>2</v>
      </c>
      <c r="G61" s="17"/>
      <c r="H61" s="18"/>
      <c r="I61" s="19"/>
      <c r="J61" s="20">
        <v>0</v>
      </c>
      <c r="K61" s="21" t="s">
        <v>169</v>
      </c>
      <c r="L61" s="22">
        <v>3</v>
      </c>
      <c r="M61" s="17"/>
      <c r="N61" s="18"/>
      <c r="O61" s="19"/>
      <c r="P61" s="34"/>
      <c r="Q61" s="35"/>
      <c r="R61" s="36"/>
      <c r="S61" s="62"/>
      <c r="T61" s="62"/>
      <c r="U61" s="62"/>
      <c r="V61" s="62"/>
      <c r="W61" s="62"/>
      <c r="X61" s="62"/>
      <c r="Y61" s="71"/>
      <c r="Z61" s="69"/>
      <c r="AA61" s="62"/>
      <c r="AB61" s="62"/>
      <c r="AC61" s="71"/>
      <c r="AD61" s="69"/>
      <c r="AE61" s="70"/>
      <c r="AF61" s="70"/>
    </row>
    <row r="62" spans="1:32" ht="25.5" customHeight="1" x14ac:dyDescent="0.45">
      <c r="A62" s="72" t="s">
        <v>224</v>
      </c>
      <c r="B62" s="67" t="s">
        <v>165</v>
      </c>
      <c r="C62" s="68"/>
      <c r="D62" s="11"/>
      <c r="E62" s="12" t="str">
        <f>IF(D63="","",IF(D63&gt;F63,"○",IF(D63&lt;F63,"●",IF(D63=F63,"△"))))</f>
        <v/>
      </c>
      <c r="F62" s="13"/>
      <c r="G62" s="14"/>
      <c r="H62" s="15" t="str">
        <f>IF(G63="","",IF(G63&gt;I63,"○",IF(G63&lt;I63,"●",IF(G63=I63,"△"))))</f>
        <v>○</v>
      </c>
      <c r="I62" s="16"/>
      <c r="J62" s="11"/>
      <c r="K62" s="12"/>
      <c r="L62" s="13"/>
      <c r="M62" s="14"/>
      <c r="N62" s="15" t="str">
        <f>IF(M63="","",IF(M63&gt;O63,"○",IF(M63&lt;O63,"●",IF(M63=O63,"△"))))</f>
        <v>○</v>
      </c>
      <c r="O62" s="16"/>
      <c r="P62" s="31"/>
      <c r="Q62" s="32"/>
      <c r="R62" s="33"/>
      <c r="S62" s="62">
        <f>COUNTIF(D62:O62,"○")</f>
        <v>2</v>
      </c>
      <c r="T62" s="62">
        <f>COUNTIF(D62:L62,"△")+COUNTIF(D62:L62,"▲")</f>
        <v>0</v>
      </c>
      <c r="U62" s="62">
        <f>COUNTIF(D62:O62,"●")</f>
        <v>0</v>
      </c>
      <c r="V62" s="62">
        <f>SUM(D63,G63,M63)</f>
        <v>5</v>
      </c>
      <c r="W62" s="62">
        <f>SUM(F63,I63,O63)</f>
        <v>0</v>
      </c>
      <c r="X62" s="62">
        <f>(S62*3)+(T62*1)</f>
        <v>6</v>
      </c>
      <c r="Y62" s="71">
        <f>RANK(X62,X$58:X$65)</f>
        <v>1</v>
      </c>
      <c r="Z62" s="69" t="s">
        <v>166</v>
      </c>
      <c r="AA62" s="62">
        <f>V62-W62</f>
        <v>5</v>
      </c>
      <c r="AB62" s="62"/>
      <c r="AC62" s="71">
        <f>RANK(AA62,AA$58:AA$65)</f>
        <v>1</v>
      </c>
      <c r="AD62" s="69" t="s">
        <v>166</v>
      </c>
      <c r="AE62" s="70">
        <v>1</v>
      </c>
      <c r="AF62" s="70"/>
    </row>
    <row r="63" spans="1:32" ht="25.5" customHeight="1" x14ac:dyDescent="0.45">
      <c r="A63" s="72"/>
      <c r="B63" s="67" t="s">
        <v>168</v>
      </c>
      <c r="C63" s="68"/>
      <c r="D63" s="17"/>
      <c r="E63" s="18"/>
      <c r="F63" s="19"/>
      <c r="G63" s="20">
        <v>3</v>
      </c>
      <c r="H63" s="21" t="s">
        <v>170</v>
      </c>
      <c r="I63" s="22">
        <v>0</v>
      </c>
      <c r="J63" s="17"/>
      <c r="K63" s="18"/>
      <c r="L63" s="19"/>
      <c r="M63" s="20">
        <v>2</v>
      </c>
      <c r="N63" s="21" t="s">
        <v>170</v>
      </c>
      <c r="O63" s="22">
        <v>0</v>
      </c>
      <c r="P63" s="34"/>
      <c r="Q63" s="35"/>
      <c r="R63" s="36"/>
      <c r="S63" s="62"/>
      <c r="T63" s="62"/>
      <c r="U63" s="62"/>
      <c r="V63" s="62"/>
      <c r="W63" s="62"/>
      <c r="X63" s="62"/>
      <c r="Y63" s="71"/>
      <c r="Z63" s="69"/>
      <c r="AA63" s="62"/>
      <c r="AB63" s="62"/>
      <c r="AC63" s="71"/>
      <c r="AD63" s="69"/>
      <c r="AE63" s="70"/>
      <c r="AF63" s="70"/>
    </row>
    <row r="64" spans="1:32" ht="27.75" customHeight="1" x14ac:dyDescent="0.45">
      <c r="A64" s="72" t="s">
        <v>225</v>
      </c>
      <c r="B64" s="67" t="s">
        <v>165</v>
      </c>
      <c r="C64" s="68"/>
      <c r="D64" s="14"/>
      <c r="E64" s="15" t="str">
        <f>IF(D65="","",IF(D65&gt;F65,"○",IF(D65&lt;F65,"●",IF(D65=F65,"△"))))</f>
        <v>△</v>
      </c>
      <c r="F64" s="16"/>
      <c r="G64" s="11"/>
      <c r="H64" s="12" t="str">
        <f>IF(G65="","",IF(G65&gt;I65,"○",IF(G65&lt;I65,"●",IF(G65=I65,"△"))))</f>
        <v/>
      </c>
      <c r="I64" s="13"/>
      <c r="J64" s="14"/>
      <c r="K64" s="15" t="str">
        <f>IF(J65="","",IF(J65&gt;L65,"○",IF(J65&lt;L65,"●",IF(J65=L65,"△"))))</f>
        <v>●</v>
      </c>
      <c r="L64" s="16"/>
      <c r="M64" s="134"/>
      <c r="N64" s="135"/>
      <c r="O64" s="136"/>
      <c r="P64" s="144"/>
      <c r="Q64" s="145"/>
      <c r="R64" s="146"/>
      <c r="S64" s="62">
        <f>COUNTIF(D64:L64,"○")</f>
        <v>0</v>
      </c>
      <c r="T64" s="62">
        <f>COUNTIF(D64:L64,"△")+COUNTIF(D64:L64,"▲")</f>
        <v>1</v>
      </c>
      <c r="U64" s="62">
        <f>COUNTIF(D64:L64,"●")</f>
        <v>1</v>
      </c>
      <c r="V64" s="62">
        <f>SUM(D65,G65,J65)</f>
        <v>1</v>
      </c>
      <c r="W64" s="62">
        <f>SUM(F65,I65,L65)</f>
        <v>3</v>
      </c>
      <c r="X64" s="62">
        <f>(S64*3)+(T64*1)</f>
        <v>1</v>
      </c>
      <c r="Y64" s="71">
        <f>RANK(X64,X$58:X$65)</f>
        <v>3</v>
      </c>
      <c r="Z64" s="69" t="s">
        <v>166</v>
      </c>
      <c r="AA64" s="62">
        <f>V64-W64</f>
        <v>-2</v>
      </c>
      <c r="AB64" s="62"/>
      <c r="AC64" s="71">
        <f>RANK(AA64,AA$58:AA$65)</f>
        <v>3</v>
      </c>
      <c r="AD64" s="69" t="s">
        <v>166</v>
      </c>
      <c r="AE64" s="70">
        <v>3</v>
      </c>
      <c r="AF64" s="70"/>
    </row>
    <row r="65" spans="1:32" ht="27.75" customHeight="1" x14ac:dyDescent="0.45">
      <c r="A65" s="72"/>
      <c r="B65" s="67" t="s">
        <v>168</v>
      </c>
      <c r="C65" s="68"/>
      <c r="D65" s="20">
        <v>1</v>
      </c>
      <c r="E65" s="21" t="s">
        <v>170</v>
      </c>
      <c r="F65" s="22">
        <v>1</v>
      </c>
      <c r="G65" s="17"/>
      <c r="H65" s="18"/>
      <c r="I65" s="19"/>
      <c r="J65" s="20">
        <v>0</v>
      </c>
      <c r="K65" s="21" t="s">
        <v>170</v>
      </c>
      <c r="L65" s="22">
        <v>2</v>
      </c>
      <c r="M65" s="137"/>
      <c r="N65" s="138"/>
      <c r="O65" s="139"/>
      <c r="P65" s="147"/>
      <c r="Q65" s="148"/>
      <c r="R65" s="149"/>
      <c r="S65" s="62"/>
      <c r="T65" s="62"/>
      <c r="U65" s="62"/>
      <c r="V65" s="62"/>
      <c r="W65" s="62"/>
      <c r="X65" s="62"/>
      <c r="Y65" s="71"/>
      <c r="Z65" s="69"/>
      <c r="AA65" s="62"/>
      <c r="AB65" s="62"/>
      <c r="AC65" s="71"/>
      <c r="AD65" s="69"/>
      <c r="AE65" s="70"/>
      <c r="AF65" s="70"/>
    </row>
    <row r="67" spans="1:32" ht="25.75" x14ac:dyDescent="0.45">
      <c r="A67" s="150" t="s">
        <v>226</v>
      </c>
    </row>
    <row r="68" spans="1:32" ht="14" thickBot="1" x14ac:dyDescent="0.6">
      <c r="D68" s="81">
        <v>0</v>
      </c>
      <c r="H68" s="120" t="s">
        <v>294</v>
      </c>
      <c r="I68" s="121" t="s">
        <v>295</v>
      </c>
      <c r="J68" s="151"/>
      <c r="K68" s="151"/>
      <c r="L68" s="151"/>
      <c r="M68" s="81">
        <v>0</v>
      </c>
    </row>
    <row r="69" spans="1:32" ht="14" thickTop="1" x14ac:dyDescent="0.45">
      <c r="E69" s="152"/>
      <c r="F69" s="153"/>
      <c r="G69" s="153"/>
      <c r="H69" s="153"/>
      <c r="J69" s="154"/>
      <c r="K69" s="154"/>
      <c r="L69" s="155"/>
    </row>
    <row r="70" spans="1:32" ht="14" thickBot="1" x14ac:dyDescent="0.6">
      <c r="B70" s="81">
        <v>0</v>
      </c>
      <c r="E70" s="156"/>
      <c r="F70" s="151"/>
      <c r="G70" s="157">
        <v>2</v>
      </c>
      <c r="H70" s="154"/>
      <c r="J70" s="154">
        <v>2</v>
      </c>
      <c r="K70" s="151"/>
      <c r="L70" s="158"/>
      <c r="M70" s="159"/>
      <c r="O70" s="160">
        <v>0</v>
      </c>
    </row>
    <row r="71" spans="1:32" ht="14" thickTop="1" x14ac:dyDescent="0.45">
      <c r="C71" s="92"/>
      <c r="D71" s="153"/>
      <c r="F71" s="154"/>
      <c r="G71" s="161"/>
      <c r="J71" s="155"/>
      <c r="K71" s="154"/>
      <c r="L71" s="154"/>
      <c r="N71" s="162"/>
    </row>
    <row r="72" spans="1:32" x14ac:dyDescent="0.45">
      <c r="C72" s="163"/>
      <c r="D72" s="154"/>
      <c r="F72" s="154"/>
      <c r="G72" s="161"/>
      <c r="J72" s="155"/>
      <c r="K72" s="154"/>
      <c r="L72" s="154"/>
      <c r="N72" s="164"/>
    </row>
    <row r="73" spans="1:32" x14ac:dyDescent="0.45">
      <c r="B73" s="81" t="s">
        <v>227</v>
      </c>
      <c r="F73" s="81" t="s">
        <v>228</v>
      </c>
      <c r="J73" s="81" t="s">
        <v>229</v>
      </c>
      <c r="N73" s="81" t="s">
        <v>230</v>
      </c>
    </row>
    <row r="74" spans="1:32" x14ac:dyDescent="0.45">
      <c r="B74" s="74" t="s">
        <v>232</v>
      </c>
      <c r="C74" s="75"/>
      <c r="D74" s="40"/>
      <c r="E74" s="40"/>
      <c r="F74" s="74" t="s">
        <v>234</v>
      </c>
      <c r="G74" s="75"/>
      <c r="H74" s="40"/>
      <c r="J74" s="74" t="s">
        <v>233</v>
      </c>
      <c r="K74" s="75"/>
      <c r="L74" s="40"/>
      <c r="M74" s="40"/>
      <c r="N74" s="74" t="s">
        <v>235</v>
      </c>
      <c r="O74" s="75"/>
    </row>
    <row r="75" spans="1:32" x14ac:dyDescent="0.45">
      <c r="B75" s="76"/>
      <c r="C75" s="77"/>
      <c r="D75" s="40"/>
      <c r="E75" s="40"/>
      <c r="F75" s="76"/>
      <c r="G75" s="77"/>
      <c r="H75" s="40"/>
      <c r="J75" s="76"/>
      <c r="K75" s="77"/>
      <c r="L75" s="40"/>
      <c r="M75" s="40"/>
      <c r="N75" s="76"/>
      <c r="O75" s="77"/>
    </row>
    <row r="76" spans="1:32" x14ac:dyDescent="0.45">
      <c r="B76" s="76"/>
      <c r="C76" s="77"/>
      <c r="D76" s="40"/>
      <c r="E76" s="40"/>
      <c r="F76" s="76"/>
      <c r="G76" s="77"/>
      <c r="H76" s="40"/>
      <c r="J76" s="76"/>
      <c r="K76" s="77"/>
      <c r="L76" s="40"/>
      <c r="M76" s="40"/>
      <c r="N76" s="76"/>
      <c r="O76" s="77"/>
    </row>
    <row r="77" spans="1:32" x14ac:dyDescent="0.45">
      <c r="B77" s="76"/>
      <c r="C77" s="77"/>
      <c r="D77" s="40"/>
      <c r="E77" s="40"/>
      <c r="F77" s="76"/>
      <c r="G77" s="77"/>
      <c r="H77" s="40"/>
      <c r="J77" s="76"/>
      <c r="K77" s="77"/>
      <c r="L77" s="40"/>
      <c r="M77" s="40"/>
      <c r="N77" s="76"/>
      <c r="O77" s="77"/>
    </row>
    <row r="78" spans="1:32" x14ac:dyDescent="0.45">
      <c r="B78" s="76"/>
      <c r="C78" s="77"/>
      <c r="D78" s="40"/>
      <c r="E78" s="40"/>
      <c r="F78" s="76"/>
      <c r="G78" s="77"/>
      <c r="H78" s="40"/>
      <c r="J78" s="76"/>
      <c r="K78" s="77"/>
      <c r="L78" s="40"/>
      <c r="M78" s="40"/>
      <c r="N78" s="76"/>
      <c r="O78" s="77"/>
    </row>
    <row r="79" spans="1:32" x14ac:dyDescent="0.45">
      <c r="B79" s="76"/>
      <c r="C79" s="77"/>
      <c r="D79" s="40"/>
      <c r="E79" s="40"/>
      <c r="F79" s="76"/>
      <c r="G79" s="77"/>
      <c r="H79" s="40"/>
      <c r="J79" s="76"/>
      <c r="K79" s="77"/>
      <c r="L79" s="40"/>
      <c r="M79" s="40"/>
      <c r="N79" s="76"/>
      <c r="O79" s="77"/>
    </row>
    <row r="80" spans="1:32" x14ac:dyDescent="0.45">
      <c r="B80" s="78"/>
      <c r="C80" s="79"/>
      <c r="D80" s="40"/>
      <c r="E80" s="40"/>
      <c r="F80" s="78"/>
      <c r="G80" s="79"/>
      <c r="H80" s="40"/>
      <c r="J80" s="78"/>
      <c r="K80" s="79"/>
      <c r="L80" s="40"/>
      <c r="M80" s="40"/>
      <c r="N80" s="78"/>
      <c r="O80" s="79"/>
    </row>
  </sheetData>
  <mergeCells count="349">
    <mergeCell ref="B74:C80"/>
    <mergeCell ref="F74:G80"/>
    <mergeCell ref="J74:K80"/>
    <mergeCell ref="N74:O80"/>
    <mergeCell ref="Y64:Y65"/>
    <mergeCell ref="Z64:Z65"/>
    <mergeCell ref="AA64:AB65"/>
    <mergeCell ref="AC64:AC65"/>
    <mergeCell ref="AD64:AD65"/>
    <mergeCell ref="AE64:AF65"/>
    <mergeCell ref="AE62:AF63"/>
    <mergeCell ref="B63:C63"/>
    <mergeCell ref="A64:A65"/>
    <mergeCell ref="B64:C64"/>
    <mergeCell ref="S64:S65"/>
    <mergeCell ref="T64:T65"/>
    <mergeCell ref="U64:U65"/>
    <mergeCell ref="V64:V65"/>
    <mergeCell ref="W64:W65"/>
    <mergeCell ref="X64:X65"/>
    <mergeCell ref="X62:X63"/>
    <mergeCell ref="Y62:Y63"/>
    <mergeCell ref="Z62:Z63"/>
    <mergeCell ref="AA62:AB63"/>
    <mergeCell ref="AC62:AC63"/>
    <mergeCell ref="AD62:AD63"/>
    <mergeCell ref="B65:C65"/>
    <mergeCell ref="AD60:AD61"/>
    <mergeCell ref="AE60:AF61"/>
    <mergeCell ref="B61:C61"/>
    <mergeCell ref="A62:A63"/>
    <mergeCell ref="B62:C62"/>
    <mergeCell ref="S62:S63"/>
    <mergeCell ref="T62:T63"/>
    <mergeCell ref="U62:U63"/>
    <mergeCell ref="V62:V63"/>
    <mergeCell ref="W62:W63"/>
    <mergeCell ref="W60:W61"/>
    <mergeCell ref="X60:X61"/>
    <mergeCell ref="Y60:Y61"/>
    <mergeCell ref="Z60:Z61"/>
    <mergeCell ref="AA60:AB61"/>
    <mergeCell ref="AC60:AC61"/>
    <mergeCell ref="A60:A61"/>
    <mergeCell ref="B60:C60"/>
    <mergeCell ref="S60:S61"/>
    <mergeCell ref="T60:T61"/>
    <mergeCell ref="U60:U61"/>
    <mergeCell ref="V60:V61"/>
    <mergeCell ref="V58:V59"/>
    <mergeCell ref="W58:W59"/>
    <mergeCell ref="X58:X59"/>
    <mergeCell ref="AC57:AD57"/>
    <mergeCell ref="AE57:AF57"/>
    <mergeCell ref="A58:A59"/>
    <mergeCell ref="B58:C58"/>
    <mergeCell ref="S58:S59"/>
    <mergeCell ref="T58:T59"/>
    <mergeCell ref="U58:U59"/>
    <mergeCell ref="AC58:AC59"/>
    <mergeCell ref="AD58:AD59"/>
    <mergeCell ref="AE58:AF59"/>
    <mergeCell ref="B59:C59"/>
    <mergeCell ref="Y58:Y59"/>
    <mergeCell ref="Z58:Z59"/>
    <mergeCell ref="AA58:AB59"/>
    <mergeCell ref="A57:C57"/>
    <mergeCell ref="D57:F57"/>
    <mergeCell ref="G57:I57"/>
    <mergeCell ref="J57:L57"/>
    <mergeCell ref="M57:O57"/>
    <mergeCell ref="Y53:Y54"/>
    <mergeCell ref="Z53:Z54"/>
    <mergeCell ref="AA53:AB54"/>
    <mergeCell ref="P57:R57"/>
    <mergeCell ref="Y57:Z57"/>
    <mergeCell ref="AA57:AB57"/>
    <mergeCell ref="AC53:AC54"/>
    <mergeCell ref="AD53:AD54"/>
    <mergeCell ref="AE53:AF54"/>
    <mergeCell ref="AE51:AF52"/>
    <mergeCell ref="B52:C52"/>
    <mergeCell ref="A53:A54"/>
    <mergeCell ref="B53:C53"/>
    <mergeCell ref="S53:S54"/>
    <mergeCell ref="T53:T54"/>
    <mergeCell ref="U53:U54"/>
    <mergeCell ref="V53:V54"/>
    <mergeCell ref="W53:W54"/>
    <mergeCell ref="X53:X54"/>
    <mergeCell ref="X51:X52"/>
    <mergeCell ref="Y51:Y52"/>
    <mergeCell ref="Z51:Z52"/>
    <mergeCell ref="AA51:AB52"/>
    <mergeCell ref="AC51:AC52"/>
    <mergeCell ref="AD51:AD52"/>
    <mergeCell ref="B54:C54"/>
    <mergeCell ref="A51:A52"/>
    <mergeCell ref="B51:C51"/>
    <mergeCell ref="S51:S52"/>
    <mergeCell ref="T51:T52"/>
    <mergeCell ref="U51:U52"/>
    <mergeCell ref="V51:V52"/>
    <mergeCell ref="W51:W52"/>
    <mergeCell ref="W49:W50"/>
    <mergeCell ref="X49:X50"/>
    <mergeCell ref="AD47:AD48"/>
    <mergeCell ref="AE47:AF48"/>
    <mergeCell ref="B48:C48"/>
    <mergeCell ref="A49:A50"/>
    <mergeCell ref="B49:C49"/>
    <mergeCell ref="S49:S50"/>
    <mergeCell ref="T49:T50"/>
    <mergeCell ref="U49:U50"/>
    <mergeCell ref="V49:V50"/>
    <mergeCell ref="V47:V48"/>
    <mergeCell ref="W47:W48"/>
    <mergeCell ref="X47:X48"/>
    <mergeCell ref="Y47:Y48"/>
    <mergeCell ref="Z47:Z48"/>
    <mergeCell ref="AA47:AB48"/>
    <mergeCell ref="AD49:AD50"/>
    <mergeCell ref="AE49:AF50"/>
    <mergeCell ref="B50:C50"/>
    <mergeCell ref="Y49:Y50"/>
    <mergeCell ref="Z49:Z50"/>
    <mergeCell ref="AA49:AB50"/>
    <mergeCell ref="AC49:AC50"/>
    <mergeCell ref="A47:A48"/>
    <mergeCell ref="B47:C47"/>
    <mergeCell ref="S47:S48"/>
    <mergeCell ref="T47:T48"/>
    <mergeCell ref="U47:U48"/>
    <mergeCell ref="Y45:Y46"/>
    <mergeCell ref="Z45:Z46"/>
    <mergeCell ref="AA45:AB46"/>
    <mergeCell ref="AC47:AC48"/>
    <mergeCell ref="AC45:AC46"/>
    <mergeCell ref="AD45:AD46"/>
    <mergeCell ref="AE45:AF46"/>
    <mergeCell ref="AC44:AD44"/>
    <mergeCell ref="AE44:AF44"/>
    <mergeCell ref="A45:A46"/>
    <mergeCell ref="B45:C45"/>
    <mergeCell ref="S45:S46"/>
    <mergeCell ref="T45:T46"/>
    <mergeCell ref="U45:U46"/>
    <mergeCell ref="V45:V46"/>
    <mergeCell ref="W45:W46"/>
    <mergeCell ref="X45:X46"/>
    <mergeCell ref="B46:C46"/>
    <mergeCell ref="AE40:AF41"/>
    <mergeCell ref="B41:C41"/>
    <mergeCell ref="A44:C44"/>
    <mergeCell ref="D44:F44"/>
    <mergeCell ref="G44:I44"/>
    <mergeCell ref="J44:L44"/>
    <mergeCell ref="M44:O44"/>
    <mergeCell ref="P44:R44"/>
    <mergeCell ref="Y44:Z44"/>
    <mergeCell ref="AA44:AB44"/>
    <mergeCell ref="X40:X41"/>
    <mergeCell ref="Y40:Y41"/>
    <mergeCell ref="Z40:Z41"/>
    <mergeCell ref="AA40:AB41"/>
    <mergeCell ref="AC40:AC41"/>
    <mergeCell ref="AD40:AD41"/>
    <mergeCell ref="A40:A41"/>
    <mergeCell ref="B40:C40"/>
    <mergeCell ref="S40:S41"/>
    <mergeCell ref="T40:T41"/>
    <mergeCell ref="U40:U41"/>
    <mergeCell ref="V40:V41"/>
    <mergeCell ref="W40:W41"/>
    <mergeCell ref="W38:W39"/>
    <mergeCell ref="X38:X39"/>
    <mergeCell ref="AD36:AD37"/>
    <mergeCell ref="AE36:AF37"/>
    <mergeCell ref="B37:C37"/>
    <mergeCell ref="A38:A39"/>
    <mergeCell ref="B38:C38"/>
    <mergeCell ref="S38:S39"/>
    <mergeCell ref="T38:T39"/>
    <mergeCell ref="U38:U39"/>
    <mergeCell ref="V38:V39"/>
    <mergeCell ref="V36:V37"/>
    <mergeCell ref="W36:W37"/>
    <mergeCell ref="X36:X37"/>
    <mergeCell ref="Y36:Y37"/>
    <mergeCell ref="Z36:Z37"/>
    <mergeCell ref="AA36:AB37"/>
    <mergeCell ref="AD38:AD39"/>
    <mergeCell ref="AE38:AF39"/>
    <mergeCell ref="B39:C39"/>
    <mergeCell ref="Y38:Y39"/>
    <mergeCell ref="Z38:Z39"/>
    <mergeCell ref="AA38:AB39"/>
    <mergeCell ref="AC38:AC39"/>
    <mergeCell ref="A36:A37"/>
    <mergeCell ref="B36:C36"/>
    <mergeCell ref="S36:S37"/>
    <mergeCell ref="T36:T37"/>
    <mergeCell ref="U36:U37"/>
    <mergeCell ref="Y34:Y35"/>
    <mergeCell ref="Z34:Z35"/>
    <mergeCell ref="AA34:AB35"/>
    <mergeCell ref="AC36:AC37"/>
    <mergeCell ref="AC34:AC35"/>
    <mergeCell ref="AD34:AD35"/>
    <mergeCell ref="AE34:AF35"/>
    <mergeCell ref="AE32:AF33"/>
    <mergeCell ref="B33:C33"/>
    <mergeCell ref="A34:A35"/>
    <mergeCell ref="B34:C34"/>
    <mergeCell ref="S34:S35"/>
    <mergeCell ref="T34:T35"/>
    <mergeCell ref="U34:U35"/>
    <mergeCell ref="V34:V35"/>
    <mergeCell ref="W34:W35"/>
    <mergeCell ref="X34:X35"/>
    <mergeCell ref="X32:X33"/>
    <mergeCell ref="Y32:Y33"/>
    <mergeCell ref="Z32:Z33"/>
    <mergeCell ref="AA32:AB33"/>
    <mergeCell ref="AC32:AC33"/>
    <mergeCell ref="AD32:AD33"/>
    <mergeCell ref="B35:C35"/>
    <mergeCell ref="AA31:AB31"/>
    <mergeCell ref="AC31:AD31"/>
    <mergeCell ref="AE31:AF31"/>
    <mergeCell ref="A32:A33"/>
    <mergeCell ref="B32:C32"/>
    <mergeCell ref="S32:S33"/>
    <mergeCell ref="T32:T33"/>
    <mergeCell ref="U32:U33"/>
    <mergeCell ref="V32:V33"/>
    <mergeCell ref="W32:W33"/>
    <mergeCell ref="A31:C31"/>
    <mergeCell ref="D31:F31"/>
    <mergeCell ref="G31:I31"/>
    <mergeCell ref="J31:L31"/>
    <mergeCell ref="M31:O31"/>
    <mergeCell ref="P31:R31"/>
    <mergeCell ref="Y31:Z31"/>
    <mergeCell ref="W27:W28"/>
    <mergeCell ref="X27:X28"/>
    <mergeCell ref="Y27:Y28"/>
    <mergeCell ref="Z27:Z28"/>
    <mergeCell ref="AD25:AD26"/>
    <mergeCell ref="AE25:AF26"/>
    <mergeCell ref="B26:C26"/>
    <mergeCell ref="A27:A28"/>
    <mergeCell ref="B27:C27"/>
    <mergeCell ref="S27:S28"/>
    <mergeCell ref="T27:T28"/>
    <mergeCell ref="U27:U28"/>
    <mergeCell ref="V27:V28"/>
    <mergeCell ref="V25:V26"/>
    <mergeCell ref="W25:W26"/>
    <mergeCell ref="X25:X26"/>
    <mergeCell ref="Y25:Y26"/>
    <mergeCell ref="Z25:Z26"/>
    <mergeCell ref="AA25:AB26"/>
    <mergeCell ref="AD27:AD28"/>
    <mergeCell ref="AE27:AF28"/>
    <mergeCell ref="B28:C28"/>
    <mergeCell ref="AA27:AB28"/>
    <mergeCell ref="AC27:AC28"/>
    <mergeCell ref="A25:A26"/>
    <mergeCell ref="B25:C25"/>
    <mergeCell ref="S25:S26"/>
    <mergeCell ref="T25:T26"/>
    <mergeCell ref="U25:U26"/>
    <mergeCell ref="Y23:Y24"/>
    <mergeCell ref="Z23:Z24"/>
    <mergeCell ref="AA23:AB24"/>
    <mergeCell ref="AC25:AC26"/>
    <mergeCell ref="AC23:AC24"/>
    <mergeCell ref="AD23:AD24"/>
    <mergeCell ref="AE23:AF24"/>
    <mergeCell ref="AE21:AF22"/>
    <mergeCell ref="B22:C22"/>
    <mergeCell ref="A23:A24"/>
    <mergeCell ref="B23:C23"/>
    <mergeCell ref="S23:S24"/>
    <mergeCell ref="T23:T24"/>
    <mergeCell ref="U23:U24"/>
    <mergeCell ref="V23:V24"/>
    <mergeCell ref="W23:W24"/>
    <mergeCell ref="X23:X24"/>
    <mergeCell ref="X21:X22"/>
    <mergeCell ref="Y21:Y22"/>
    <mergeCell ref="Z21:Z22"/>
    <mergeCell ref="AA21:AB22"/>
    <mergeCell ref="AC21:AC22"/>
    <mergeCell ref="AD21:AD22"/>
    <mergeCell ref="B24:C24"/>
    <mergeCell ref="A21:A22"/>
    <mergeCell ref="B21:C21"/>
    <mergeCell ref="S21:S22"/>
    <mergeCell ref="T21:T22"/>
    <mergeCell ref="U21:U22"/>
    <mergeCell ref="V21:V22"/>
    <mergeCell ref="W21:W22"/>
    <mergeCell ref="W19:W20"/>
    <mergeCell ref="X19:X20"/>
    <mergeCell ref="Y18:Z18"/>
    <mergeCell ref="AA18:AB18"/>
    <mergeCell ref="AC18:AD18"/>
    <mergeCell ref="AE18:AF18"/>
    <mergeCell ref="A19:A20"/>
    <mergeCell ref="B19:C19"/>
    <mergeCell ref="S19:S20"/>
    <mergeCell ref="T19:T20"/>
    <mergeCell ref="U19:U20"/>
    <mergeCell ref="V19:V20"/>
    <mergeCell ref="AD19:AD20"/>
    <mergeCell ref="AE19:AF20"/>
    <mergeCell ref="B20:C20"/>
    <mergeCell ref="Y19:Y20"/>
    <mergeCell ref="Z19:Z20"/>
    <mergeCell ref="AA19:AB20"/>
    <mergeCell ref="AC19:AC20"/>
    <mergeCell ref="C14:I14"/>
    <mergeCell ref="O14:X14"/>
    <mergeCell ref="A18:C18"/>
    <mergeCell ref="D18:F18"/>
    <mergeCell ref="G18:I18"/>
    <mergeCell ref="J18:L18"/>
    <mergeCell ref="M18:O18"/>
    <mergeCell ref="P18:R18"/>
    <mergeCell ref="C11:I11"/>
    <mergeCell ref="O11:X11"/>
    <mergeCell ref="C12:I12"/>
    <mergeCell ref="O12:X12"/>
    <mergeCell ref="C13:I13"/>
    <mergeCell ref="O13:X13"/>
    <mergeCell ref="C6:I6"/>
    <mergeCell ref="O6:X6"/>
    <mergeCell ref="C7:I7"/>
    <mergeCell ref="O7:X7"/>
    <mergeCell ref="C10:I10"/>
    <mergeCell ref="O10:X10"/>
    <mergeCell ref="C3:I3"/>
    <mergeCell ref="O3:X3"/>
    <mergeCell ref="C4:I4"/>
    <mergeCell ref="O4:X4"/>
    <mergeCell ref="C5:I5"/>
    <mergeCell ref="O5:X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組合せ</vt:lpstr>
      <vt:lpstr>会場図</vt:lpstr>
      <vt:lpstr>日程</vt:lpstr>
      <vt:lpstr>予選リーグ星取表</vt:lpstr>
      <vt:lpstr>組合せ!Print_Area</vt:lpstr>
      <vt:lpstr>日程!Print_Area</vt:lpstr>
      <vt:lpstr>予選リーグ星取表!Print_Area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 Toshiko</dc:creator>
  <cp:lastModifiedBy>上野貴士</cp:lastModifiedBy>
  <cp:lastPrinted>2019-06-01T04:42:14Z</cp:lastPrinted>
  <dcterms:created xsi:type="dcterms:W3CDTF">2019-06-01T01:00:26Z</dcterms:created>
  <dcterms:modified xsi:type="dcterms:W3CDTF">2019-06-07T09:49:21Z</dcterms:modified>
</cp:coreProperties>
</file>