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230" yWindow="-15" windowWidth="10275" windowHeight="7545" tabRatio="814" activeTab="4"/>
  </bookViews>
  <sheets>
    <sheet name="実施要綱（修正）" sheetId="18" r:id="rId1"/>
    <sheet name="予選組合せ" sheetId="11" r:id="rId2"/>
    <sheet name="予選リーグ日程" sheetId="2" r:id="rId3"/>
    <sheet name="予選星取表" sheetId="4" r:id="rId4"/>
    <sheet name="決勝トーナメント " sheetId="15" r:id="rId5"/>
    <sheet name="フレンドリートーナメント " sheetId="20" r:id="rId6"/>
  </sheets>
  <definedNames>
    <definedName name="_xlnm.Print_Area" localSheetId="3">予選星取表!$A$1:$X$47,予選星取表!$A$49:$X$95,予選星取表!$A$97:$X$143,予選星取表!$A$145:$X$193</definedName>
    <definedName name="_xlnm.Print_Area" localSheetId="1">予選組合せ!$B$1:$S$44</definedName>
  </definedNames>
  <calcPr calcId="145621"/>
</workbook>
</file>

<file path=xl/calcChain.xml><?xml version="1.0" encoding="utf-8"?>
<calcChain xmlns="http://schemas.openxmlformats.org/spreadsheetml/2006/main">
  <c r="J15" i="4"/>
  <c r="H15"/>
  <c r="J3"/>
  <c r="H3"/>
  <c r="AT18" i="2" l="1"/>
  <c r="AT22" s="1"/>
  <c r="AT19"/>
  <c r="P57" i="4"/>
  <c r="K59" s="1"/>
  <c r="N57"/>
  <c r="M59" s="1"/>
  <c r="P55"/>
  <c r="H59" s="1"/>
  <c r="N55"/>
  <c r="J59" s="1"/>
  <c r="M55"/>
  <c r="K55"/>
  <c r="P53"/>
  <c r="E59" s="1"/>
  <c r="N53"/>
  <c r="G59" s="1"/>
  <c r="M53"/>
  <c r="K53"/>
  <c r="J53"/>
  <c r="H53"/>
  <c r="P51"/>
  <c r="B59" s="1"/>
  <c r="N51"/>
  <c r="D59" s="1"/>
  <c r="M51"/>
  <c r="K51"/>
  <c r="J51"/>
  <c r="H51"/>
  <c r="G51"/>
  <c r="E51"/>
  <c r="P21"/>
  <c r="K23" s="1"/>
  <c r="N21"/>
  <c r="P19"/>
  <c r="H23" s="1"/>
  <c r="N19"/>
  <c r="J23" s="1"/>
  <c r="M19"/>
  <c r="K19"/>
  <c r="P17"/>
  <c r="E23" s="1"/>
  <c r="N17"/>
  <c r="G23" s="1"/>
  <c r="M17"/>
  <c r="K17"/>
  <c r="J17"/>
  <c r="H17"/>
  <c r="P15"/>
  <c r="B23" s="1"/>
  <c r="N15"/>
  <c r="M15"/>
  <c r="K15"/>
  <c r="M3"/>
  <c r="K3"/>
  <c r="J5"/>
  <c r="H5"/>
  <c r="P3"/>
  <c r="B11" s="1"/>
  <c r="N3"/>
  <c r="D11" s="1"/>
  <c r="P9"/>
  <c r="K11" s="1"/>
  <c r="N9"/>
  <c r="M11" s="1"/>
  <c r="N7"/>
  <c r="P5"/>
  <c r="E11" s="1"/>
  <c r="N5"/>
  <c r="G11" s="1"/>
  <c r="AB7" i="2"/>
  <c r="AF13" s="1"/>
  <c r="AF6"/>
  <c r="AB6"/>
  <c r="AF5"/>
  <c r="AB14" s="1"/>
  <c r="AB5"/>
  <c r="AB10" s="1"/>
  <c r="J7"/>
  <c r="N13" s="1"/>
  <c r="N6"/>
  <c r="N12" s="1"/>
  <c r="J6"/>
  <c r="J13" s="1"/>
  <c r="N5"/>
  <c r="J5"/>
  <c r="O8" s="1"/>
  <c r="O13" s="1"/>
  <c r="AF14"/>
  <c r="AB13"/>
  <c r="J10"/>
  <c r="N14"/>
  <c r="J14"/>
  <c r="D7"/>
  <c r="H13" s="1"/>
  <c r="D6"/>
  <c r="I11" s="1"/>
  <c r="H5"/>
  <c r="D11" s="1"/>
  <c r="D5"/>
  <c r="I8" s="1"/>
  <c r="I13" s="1"/>
  <c r="H9" l="1"/>
  <c r="H11" s="1"/>
  <c r="H50" i="4"/>
  <c r="N16"/>
  <c r="H14"/>
  <c r="H16"/>
  <c r="K16"/>
  <c r="D14" i="2"/>
  <c r="D10"/>
  <c r="D12"/>
  <c r="AT24"/>
  <c r="H7"/>
  <c r="H10"/>
  <c r="D13"/>
  <c r="I5"/>
  <c r="I14" s="1"/>
  <c r="K58" i="4"/>
  <c r="E58"/>
  <c r="H58"/>
  <c r="U58"/>
  <c r="N54"/>
  <c r="N18"/>
  <c r="N56"/>
  <c r="B58"/>
  <c r="S58" s="1"/>
  <c r="V58"/>
  <c r="Q58"/>
  <c r="R58"/>
  <c r="K54"/>
  <c r="N52"/>
  <c r="K52"/>
  <c r="H52"/>
  <c r="N50"/>
  <c r="K50"/>
  <c r="E50"/>
  <c r="N20"/>
  <c r="M23"/>
  <c r="K18"/>
  <c r="N14"/>
  <c r="D23"/>
  <c r="K14"/>
  <c r="U22"/>
  <c r="AF9" i="2"/>
  <c r="AF11" s="1"/>
  <c r="AG5"/>
  <c r="AG14" s="1"/>
  <c r="AB12"/>
  <c r="AG8"/>
  <c r="AG13" s="1"/>
  <c r="AF7"/>
  <c r="J12"/>
  <c r="N7"/>
  <c r="AG6"/>
  <c r="AG12" s="1"/>
  <c r="AB8"/>
  <c r="AF8"/>
  <c r="AG9"/>
  <c r="AB11"/>
  <c r="AF12"/>
  <c r="AG7"/>
  <c r="AG10" s="1"/>
  <c r="AB9"/>
  <c r="AF10"/>
  <c r="AG11"/>
  <c r="N8"/>
  <c r="O9"/>
  <c r="J11"/>
  <c r="O6"/>
  <c r="O12" s="1"/>
  <c r="J8"/>
  <c r="N9"/>
  <c r="N11" s="1"/>
  <c r="O5"/>
  <c r="O14" s="1"/>
  <c r="O7"/>
  <c r="O10" s="1"/>
  <c r="J9"/>
  <c r="N10"/>
  <c r="O11"/>
  <c r="A58" i="4"/>
  <c r="N49" s="1"/>
  <c r="A22"/>
  <c r="A10"/>
  <c r="V22" l="1"/>
  <c r="W58"/>
  <c r="T58"/>
  <c r="W22"/>
  <c r="E19"/>
  <c r="B19"/>
  <c r="D19"/>
  <c r="E15"/>
  <c r="G15"/>
  <c r="B17" s="1"/>
  <c r="E21"/>
  <c r="J21"/>
  <c r="B21"/>
  <c r="D21"/>
  <c r="E14" l="1"/>
  <c r="G21"/>
  <c r="E20" s="1"/>
  <c r="B20"/>
  <c r="B18"/>
  <c r="G19"/>
  <c r="E18" s="1"/>
  <c r="H21"/>
  <c r="H20" s="1"/>
  <c r="D17"/>
  <c r="B16" s="1"/>
  <c r="N1"/>
  <c r="N2"/>
  <c r="N4"/>
  <c r="P7"/>
  <c r="H11" s="1"/>
  <c r="U10" s="1"/>
  <c r="N8"/>
  <c r="N6" l="1"/>
  <c r="M115"/>
  <c r="H117" s="1"/>
  <c r="K115"/>
  <c r="J117" s="1"/>
  <c r="M113"/>
  <c r="E117" s="1"/>
  <c r="K113"/>
  <c r="G117" s="1"/>
  <c r="J113"/>
  <c r="E115" s="1"/>
  <c r="H113"/>
  <c r="G115" s="1"/>
  <c r="M111"/>
  <c r="B117" s="1"/>
  <c r="K111"/>
  <c r="D117" s="1"/>
  <c r="J111"/>
  <c r="B115" s="1"/>
  <c r="H111"/>
  <c r="D115" s="1"/>
  <c r="G111"/>
  <c r="B113" s="1"/>
  <c r="E111"/>
  <c r="D113" s="1"/>
  <c r="K103"/>
  <c r="M103"/>
  <c r="M101"/>
  <c r="K101"/>
  <c r="J101"/>
  <c r="H101"/>
  <c r="M99"/>
  <c r="K99"/>
  <c r="J99"/>
  <c r="H99"/>
  <c r="G99"/>
  <c r="E99"/>
  <c r="H116" l="1"/>
  <c r="B116"/>
  <c r="E114"/>
  <c r="B114"/>
  <c r="E116"/>
  <c r="B112"/>
  <c r="K112"/>
  <c r="H112"/>
  <c r="E98"/>
  <c r="K98"/>
  <c r="K100"/>
  <c r="H98"/>
  <c r="H100"/>
  <c r="K102"/>
  <c r="E110"/>
  <c r="K114"/>
  <c r="H110"/>
  <c r="K110"/>
  <c r="J173"/>
  <c r="H173"/>
  <c r="J171"/>
  <c r="H171"/>
  <c r="G171"/>
  <c r="E171"/>
  <c r="AS18" i="2"/>
  <c r="AR22" s="1"/>
  <c r="J18" l="1"/>
  <c r="J19"/>
  <c r="N24" s="1"/>
  <c r="M187" i="4"/>
  <c r="H189" s="1"/>
  <c r="K185"/>
  <c r="H185"/>
  <c r="G187" s="1"/>
  <c r="K183"/>
  <c r="D189" s="1"/>
  <c r="H183"/>
  <c r="D187" s="1"/>
  <c r="E183"/>
  <c r="D185" s="1"/>
  <c r="K187"/>
  <c r="J189" s="1"/>
  <c r="M185"/>
  <c r="E189" s="1"/>
  <c r="J185"/>
  <c r="E187" s="1"/>
  <c r="M183"/>
  <c r="B189" s="1"/>
  <c r="J183"/>
  <c r="B187" s="1"/>
  <c r="G183"/>
  <c r="B185" s="1"/>
  <c r="M163"/>
  <c r="H165" s="1"/>
  <c r="K161"/>
  <c r="H161"/>
  <c r="G163" s="1"/>
  <c r="K159"/>
  <c r="D165" s="1"/>
  <c r="H159"/>
  <c r="D163" s="1"/>
  <c r="E159"/>
  <c r="D161" s="1"/>
  <c r="K163"/>
  <c r="M161"/>
  <c r="E165" s="1"/>
  <c r="J161"/>
  <c r="E163" s="1"/>
  <c r="M159"/>
  <c r="B165" s="1"/>
  <c r="J159"/>
  <c r="B163" s="1"/>
  <c r="G159"/>
  <c r="B161" s="1"/>
  <c r="K151"/>
  <c r="J153" s="1"/>
  <c r="M151"/>
  <c r="H153" s="1"/>
  <c r="K149"/>
  <c r="H149"/>
  <c r="G151" s="1"/>
  <c r="K147"/>
  <c r="D153" s="1"/>
  <c r="H147"/>
  <c r="D151" s="1"/>
  <c r="E147"/>
  <c r="D149" s="1"/>
  <c r="M149"/>
  <c r="E153" s="1"/>
  <c r="J149"/>
  <c r="M147"/>
  <c r="B153" s="1"/>
  <c r="J147"/>
  <c r="B151" s="1"/>
  <c r="G147"/>
  <c r="B149" s="1"/>
  <c r="M139"/>
  <c r="H141" s="1"/>
  <c r="K137"/>
  <c r="H137"/>
  <c r="G139" s="1"/>
  <c r="K135"/>
  <c r="D141" s="1"/>
  <c r="H135"/>
  <c r="D139" s="1"/>
  <c r="E135"/>
  <c r="D137" s="1"/>
  <c r="K139"/>
  <c r="J141" s="1"/>
  <c r="M137"/>
  <c r="E141" s="1"/>
  <c r="J137"/>
  <c r="E139" s="1"/>
  <c r="M135"/>
  <c r="B141" s="1"/>
  <c r="J135"/>
  <c r="B139" s="1"/>
  <c r="G135"/>
  <c r="B137" s="1"/>
  <c r="M91"/>
  <c r="H93" s="1"/>
  <c r="K89"/>
  <c r="H77"/>
  <c r="G79" s="1"/>
  <c r="H89"/>
  <c r="G91" s="1"/>
  <c r="K87"/>
  <c r="D93" s="1"/>
  <c r="H87"/>
  <c r="D91" s="1"/>
  <c r="E87"/>
  <c r="D89" s="1"/>
  <c r="K91"/>
  <c r="M89"/>
  <c r="E93" s="1"/>
  <c r="J89"/>
  <c r="E91" s="1"/>
  <c r="M87"/>
  <c r="B93" s="1"/>
  <c r="J87"/>
  <c r="B91" s="1"/>
  <c r="G87"/>
  <c r="M79"/>
  <c r="H81" s="1"/>
  <c r="K77"/>
  <c r="K75"/>
  <c r="D81" s="1"/>
  <c r="H75"/>
  <c r="D79" s="1"/>
  <c r="E75"/>
  <c r="D77" s="1"/>
  <c r="K79"/>
  <c r="J81" s="1"/>
  <c r="M77"/>
  <c r="E81" s="1"/>
  <c r="J77"/>
  <c r="E79" s="1"/>
  <c r="M75"/>
  <c r="B81" s="1"/>
  <c r="J75"/>
  <c r="B79" s="1"/>
  <c r="G75"/>
  <c r="B77" s="1"/>
  <c r="M67"/>
  <c r="H69" s="1"/>
  <c r="K65"/>
  <c r="H65"/>
  <c r="G67" s="1"/>
  <c r="K63"/>
  <c r="D69" s="1"/>
  <c r="H63"/>
  <c r="D67" s="1"/>
  <c r="E63"/>
  <c r="D65" s="1"/>
  <c r="K67"/>
  <c r="M65"/>
  <c r="E69" s="1"/>
  <c r="J65"/>
  <c r="E67" s="1"/>
  <c r="M63"/>
  <c r="B69" s="1"/>
  <c r="J63"/>
  <c r="B67" s="1"/>
  <c r="G63"/>
  <c r="H57"/>
  <c r="G55"/>
  <c r="D57"/>
  <c r="D53"/>
  <c r="J57"/>
  <c r="E57"/>
  <c r="B57"/>
  <c r="B55"/>
  <c r="B53"/>
  <c r="M43"/>
  <c r="K41"/>
  <c r="G45" s="1"/>
  <c r="H41"/>
  <c r="G43" s="1"/>
  <c r="K39"/>
  <c r="D45" s="1"/>
  <c r="H39"/>
  <c r="D43" s="1"/>
  <c r="E39"/>
  <c r="D41" s="1"/>
  <c r="K43"/>
  <c r="J45" s="1"/>
  <c r="M41"/>
  <c r="E45" s="1"/>
  <c r="J41"/>
  <c r="E43" s="1"/>
  <c r="M39"/>
  <c r="B45" s="1"/>
  <c r="J39"/>
  <c r="B43" s="1"/>
  <c r="G39"/>
  <c r="B41" s="1"/>
  <c r="M127"/>
  <c r="K127"/>
  <c r="J129" s="1"/>
  <c r="M125"/>
  <c r="E129" s="1"/>
  <c r="K125"/>
  <c r="J125"/>
  <c r="E127" s="1"/>
  <c r="H125"/>
  <c r="M123"/>
  <c r="B129" s="1"/>
  <c r="K123"/>
  <c r="D129" s="1"/>
  <c r="J123"/>
  <c r="B127" s="1"/>
  <c r="H123"/>
  <c r="D127" s="1"/>
  <c r="G123"/>
  <c r="B125" s="1"/>
  <c r="E123"/>
  <c r="D125" s="1"/>
  <c r="J27"/>
  <c r="H27"/>
  <c r="M31"/>
  <c r="K31"/>
  <c r="M29"/>
  <c r="K29"/>
  <c r="J29"/>
  <c r="H29"/>
  <c r="M27"/>
  <c r="K27"/>
  <c r="G27"/>
  <c r="E27"/>
  <c r="M175"/>
  <c r="H177" s="1"/>
  <c r="K173"/>
  <c r="G177" s="1"/>
  <c r="G175"/>
  <c r="K171"/>
  <c r="D177" s="1"/>
  <c r="D175"/>
  <c r="D173"/>
  <c r="K175"/>
  <c r="J177" s="1"/>
  <c r="M173"/>
  <c r="E177" s="1"/>
  <c r="E175"/>
  <c r="M171"/>
  <c r="B177" s="1"/>
  <c r="B175"/>
  <c r="B173"/>
  <c r="H105"/>
  <c r="G105"/>
  <c r="E103"/>
  <c r="G103"/>
  <c r="B105"/>
  <c r="B103"/>
  <c r="D103"/>
  <c r="B101"/>
  <c r="D101"/>
  <c r="E105"/>
  <c r="M7"/>
  <c r="K7"/>
  <c r="M5"/>
  <c r="K5"/>
  <c r="G3"/>
  <c r="E3"/>
  <c r="U2" s="1"/>
  <c r="K124" l="1"/>
  <c r="V2"/>
  <c r="W2" s="1"/>
  <c r="B174"/>
  <c r="H124"/>
  <c r="B138"/>
  <c r="B148"/>
  <c r="K66"/>
  <c r="O25" i="2"/>
  <c r="J22"/>
  <c r="J24"/>
  <c r="E186" i="4"/>
  <c r="E174"/>
  <c r="B162"/>
  <c r="B160"/>
  <c r="K162"/>
  <c r="J165"/>
  <c r="H164" s="1"/>
  <c r="B150"/>
  <c r="K138"/>
  <c r="G127"/>
  <c r="K90"/>
  <c r="B78"/>
  <c r="E66"/>
  <c r="B42"/>
  <c r="K170"/>
  <c r="H134"/>
  <c r="K76"/>
  <c r="J69"/>
  <c r="H68" s="1"/>
  <c r="H56"/>
  <c r="K42"/>
  <c r="B186"/>
  <c r="K184"/>
  <c r="K182"/>
  <c r="H184"/>
  <c r="E182"/>
  <c r="H188"/>
  <c r="B184"/>
  <c r="B188"/>
  <c r="K186"/>
  <c r="H182"/>
  <c r="G189"/>
  <c r="E188" s="1"/>
  <c r="E162"/>
  <c r="E158"/>
  <c r="K160"/>
  <c r="H158"/>
  <c r="B164"/>
  <c r="G165"/>
  <c r="E164" s="1"/>
  <c r="K158"/>
  <c r="H160"/>
  <c r="K148"/>
  <c r="B152"/>
  <c r="K146"/>
  <c r="H152"/>
  <c r="E146"/>
  <c r="H148"/>
  <c r="E151"/>
  <c r="E150" s="1"/>
  <c r="K150"/>
  <c r="H146"/>
  <c r="G153"/>
  <c r="E152" s="1"/>
  <c r="E138"/>
  <c r="K136"/>
  <c r="B136"/>
  <c r="B140"/>
  <c r="H140"/>
  <c r="E134"/>
  <c r="G141"/>
  <c r="E140" s="1"/>
  <c r="K134"/>
  <c r="H136"/>
  <c r="J93"/>
  <c r="E90"/>
  <c r="H88"/>
  <c r="E86"/>
  <c r="H92"/>
  <c r="K88"/>
  <c r="B89"/>
  <c r="B88" s="1"/>
  <c r="B92"/>
  <c r="B90"/>
  <c r="H86"/>
  <c r="G93"/>
  <c r="E92" s="1"/>
  <c r="K86"/>
  <c r="H76"/>
  <c r="E78"/>
  <c r="E74"/>
  <c r="H80"/>
  <c r="K78"/>
  <c r="B76"/>
  <c r="B80"/>
  <c r="H74"/>
  <c r="G81"/>
  <c r="E80" s="1"/>
  <c r="K74"/>
  <c r="B66"/>
  <c r="E62"/>
  <c r="K64"/>
  <c r="H62"/>
  <c r="B65"/>
  <c r="B64" s="1"/>
  <c r="B68"/>
  <c r="G69"/>
  <c r="E68" s="1"/>
  <c r="K62"/>
  <c r="H64"/>
  <c r="B52"/>
  <c r="E55"/>
  <c r="E54" s="1"/>
  <c r="B56"/>
  <c r="D55"/>
  <c r="B54" s="1"/>
  <c r="G57"/>
  <c r="E56" s="1"/>
  <c r="H40"/>
  <c r="K38"/>
  <c r="E44"/>
  <c r="K40"/>
  <c r="B40"/>
  <c r="E42"/>
  <c r="B44"/>
  <c r="H45"/>
  <c r="H44" s="1"/>
  <c r="E38"/>
  <c r="H38"/>
  <c r="B126"/>
  <c r="K126"/>
  <c r="G129"/>
  <c r="E128" s="1"/>
  <c r="E126"/>
  <c r="K122"/>
  <c r="B128"/>
  <c r="B124"/>
  <c r="H129"/>
  <c r="H128" s="1"/>
  <c r="E122"/>
  <c r="H122"/>
  <c r="E176"/>
  <c r="B172"/>
  <c r="K174"/>
  <c r="H176"/>
  <c r="E170"/>
  <c r="K172"/>
  <c r="B176"/>
  <c r="H170"/>
  <c r="H172"/>
  <c r="E104"/>
  <c r="E102"/>
  <c r="B102"/>
  <c r="B100"/>
  <c r="D105"/>
  <c r="B104" s="1"/>
  <c r="J105"/>
  <c r="H104" s="1"/>
  <c r="B22"/>
  <c r="E22"/>
  <c r="H22"/>
  <c r="K22"/>
  <c r="A188"/>
  <c r="A186"/>
  <c r="A184"/>
  <c r="A182"/>
  <c r="A176"/>
  <c r="A174"/>
  <c r="A172"/>
  <c r="A170"/>
  <c r="A164"/>
  <c r="A162"/>
  <c r="A160"/>
  <c r="A158"/>
  <c r="A152"/>
  <c r="A150"/>
  <c r="A148"/>
  <c r="A146"/>
  <c r="A140"/>
  <c r="A138"/>
  <c r="A136"/>
  <c r="A134"/>
  <c r="A128"/>
  <c r="A126"/>
  <c r="A124"/>
  <c r="A122"/>
  <c r="A116"/>
  <c r="A114"/>
  <c r="A112"/>
  <c r="A110"/>
  <c r="A104"/>
  <c r="A102"/>
  <c r="A100"/>
  <c r="A98"/>
  <c r="A92"/>
  <c r="A90"/>
  <c r="A88"/>
  <c r="A86"/>
  <c r="A80"/>
  <c r="A78"/>
  <c r="A76"/>
  <c r="A74"/>
  <c r="A68"/>
  <c r="A66"/>
  <c r="A64"/>
  <c r="A62"/>
  <c r="A56"/>
  <c r="A54"/>
  <c r="A52"/>
  <c r="A50"/>
  <c r="A44"/>
  <c r="A42"/>
  <c r="A40"/>
  <c r="A38"/>
  <c r="A32"/>
  <c r="A30"/>
  <c r="A28"/>
  <c r="A26"/>
  <c r="A20"/>
  <c r="A18"/>
  <c r="A16"/>
  <c r="A14"/>
  <c r="A8"/>
  <c r="A6"/>
  <c r="A4"/>
  <c r="A2"/>
  <c r="AY22" i="2"/>
  <c r="AX18"/>
  <c r="AY25"/>
  <c r="AX19"/>
  <c r="AX25" s="1"/>
  <c r="AN19"/>
  <c r="AR18"/>
  <c r="AN18"/>
  <c r="AN22" s="1"/>
  <c r="AN24" s="1"/>
  <c r="AR19"/>
  <c r="AH19"/>
  <c r="AL24" s="1"/>
  <c r="AL18"/>
  <c r="AM24" s="1"/>
  <c r="AH18"/>
  <c r="AM25" s="1"/>
  <c r="AL19"/>
  <c r="AL25" s="1"/>
  <c r="AB19"/>
  <c r="AF24" s="1"/>
  <c r="AF18"/>
  <c r="AB25" s="1"/>
  <c r="AB18"/>
  <c r="AG25" s="1"/>
  <c r="AF19"/>
  <c r="AF22" s="1"/>
  <c r="V19"/>
  <c r="Z24" s="1"/>
  <c r="Z18"/>
  <c r="V25" s="1"/>
  <c r="V18"/>
  <c r="AA25" s="1"/>
  <c r="Z19"/>
  <c r="Z22" s="1"/>
  <c r="P19"/>
  <c r="U22" s="1"/>
  <c r="T18"/>
  <c r="P25" s="1"/>
  <c r="P18"/>
  <c r="U25" s="1"/>
  <c r="T19"/>
  <c r="T22" s="1"/>
  <c r="N18"/>
  <c r="N19"/>
  <c r="D19"/>
  <c r="H24" s="1"/>
  <c r="H18"/>
  <c r="I24" s="1"/>
  <c r="D18"/>
  <c r="H19"/>
  <c r="AT17"/>
  <c r="AN17"/>
  <c r="AH17"/>
  <c r="AB17"/>
  <c r="V17"/>
  <c r="P17"/>
  <c r="J17"/>
  <c r="D17"/>
  <c r="AT6"/>
  <c r="AX11" s="1"/>
  <c r="AX5"/>
  <c r="AT12" s="1"/>
  <c r="AT5"/>
  <c r="AY12" s="1"/>
  <c r="AX6"/>
  <c r="AX9" s="1"/>
  <c r="AN6"/>
  <c r="AS9" s="1"/>
  <c r="AR5"/>
  <c r="AN12" s="1"/>
  <c r="AN5"/>
  <c r="AS12" s="1"/>
  <c r="AR6"/>
  <c r="AR9" s="1"/>
  <c r="AH6"/>
  <c r="AL11" s="1"/>
  <c r="AL5"/>
  <c r="AH8" s="1"/>
  <c r="AH5"/>
  <c r="AM12" s="1"/>
  <c r="AL6"/>
  <c r="AM5" s="1"/>
  <c r="V6"/>
  <c r="Z11" s="1"/>
  <c r="V5"/>
  <c r="AA12" s="1"/>
  <c r="Z5"/>
  <c r="V12" s="1"/>
  <c r="Z6"/>
  <c r="Z9" s="1"/>
  <c r="AT4"/>
  <c r="AN4"/>
  <c r="AH4"/>
  <c r="AB4"/>
  <c r="V4"/>
  <c r="P4"/>
  <c r="T6"/>
  <c r="U5" s="1"/>
  <c r="P6"/>
  <c r="T11" s="1"/>
  <c r="T5"/>
  <c r="P12" s="1"/>
  <c r="P5"/>
  <c r="U12" s="1"/>
  <c r="J4"/>
  <c r="D4"/>
  <c r="H6"/>
  <c r="AT25" l="1"/>
  <c r="AT21"/>
  <c r="I7"/>
  <c r="I10" s="1"/>
  <c r="D9"/>
  <c r="H14"/>
  <c r="S22" i="4"/>
  <c r="R22"/>
  <c r="Q22"/>
  <c r="H12" i="2"/>
  <c r="H22"/>
  <c r="H25"/>
  <c r="I18"/>
  <c r="N25"/>
  <c r="O18"/>
  <c r="N22"/>
  <c r="D24"/>
  <c r="I25"/>
  <c r="D22"/>
  <c r="J21"/>
  <c r="J25" s="1"/>
  <c r="O24"/>
  <c r="AH21"/>
  <c r="AM19"/>
  <c r="AM11"/>
  <c r="AM6"/>
  <c r="T24"/>
  <c r="AA22"/>
  <c r="AG22"/>
  <c r="AA9"/>
  <c r="AX24"/>
  <c r="AY18"/>
  <c r="AX22"/>
  <c r="AY19"/>
  <c r="AY24"/>
  <c r="AX21"/>
  <c r="AY21"/>
  <c r="AM18"/>
  <c r="AL22"/>
  <c r="AL21"/>
  <c r="AM22"/>
  <c r="AH25"/>
  <c r="AM21"/>
  <c r="AH24"/>
  <c r="AH22"/>
  <c r="AG21"/>
  <c r="AB24"/>
  <c r="AF25"/>
  <c r="AG19"/>
  <c r="AB22"/>
  <c r="AG18"/>
  <c r="AB21"/>
  <c r="AG24"/>
  <c r="AF21"/>
  <c r="AA21"/>
  <c r="V24"/>
  <c r="Z25"/>
  <c r="AA19"/>
  <c r="V22"/>
  <c r="AA18"/>
  <c r="V21"/>
  <c r="AA24"/>
  <c r="Z21"/>
  <c r="U21"/>
  <c r="P24"/>
  <c r="T25"/>
  <c r="U19"/>
  <c r="P22"/>
  <c r="U18"/>
  <c r="P21"/>
  <c r="U24"/>
  <c r="T21"/>
  <c r="AY9"/>
  <c r="AR11"/>
  <c r="AL12"/>
  <c r="AY8"/>
  <c r="AT11"/>
  <c r="AX12"/>
  <c r="AY6"/>
  <c r="AT9"/>
  <c r="AY5"/>
  <c r="AT8"/>
  <c r="AY11"/>
  <c r="AX8"/>
  <c r="AS8"/>
  <c r="AN11"/>
  <c r="AR12"/>
  <c r="AS6"/>
  <c r="AN9"/>
  <c r="AS5"/>
  <c r="AN8"/>
  <c r="AS11"/>
  <c r="AR8"/>
  <c r="AL9"/>
  <c r="AL8"/>
  <c r="AM9"/>
  <c r="AH12"/>
  <c r="AM8"/>
  <c r="AH11"/>
  <c r="AH9"/>
  <c r="AA8"/>
  <c r="V11"/>
  <c r="Z12"/>
  <c r="AA6"/>
  <c r="V9"/>
  <c r="AA5"/>
  <c r="V8"/>
  <c r="AA11"/>
  <c r="Z8"/>
  <c r="T12"/>
  <c r="T9"/>
  <c r="U6"/>
  <c r="P8"/>
  <c r="U11"/>
  <c r="U8"/>
  <c r="P11"/>
  <c r="T8"/>
  <c r="U9"/>
  <c r="P9"/>
  <c r="T22" i="4" l="1"/>
  <c r="V170"/>
  <c r="V140"/>
  <c r="V98"/>
  <c r="U182"/>
  <c r="V188"/>
  <c r="U134"/>
  <c r="U98"/>
  <c r="U86"/>
  <c r="V174"/>
  <c r="U158"/>
  <c r="V138"/>
  <c r="V136"/>
  <c r="U122"/>
  <c r="U126"/>
  <c r="U110"/>
  <c r="Q110"/>
  <c r="V112"/>
  <c r="U18"/>
  <c r="V14"/>
  <c r="U16"/>
  <c r="V184"/>
  <c r="V172"/>
  <c r="U162"/>
  <c r="V160"/>
  <c r="V162"/>
  <c r="V150"/>
  <c r="U146"/>
  <c r="U184"/>
  <c r="U188"/>
  <c r="U186"/>
  <c r="V182"/>
  <c r="U176"/>
  <c r="U174"/>
  <c r="U172"/>
  <c r="U170"/>
  <c r="U160"/>
  <c r="U164"/>
  <c r="V158"/>
  <c r="U148"/>
  <c r="U152"/>
  <c r="U150"/>
  <c r="V148"/>
  <c r="V146"/>
  <c r="V152"/>
  <c r="U138"/>
  <c r="V124"/>
  <c r="R122"/>
  <c r="V114"/>
  <c r="U136"/>
  <c r="U140"/>
  <c r="V134"/>
  <c r="U124"/>
  <c r="U128"/>
  <c r="V122"/>
  <c r="V116"/>
  <c r="U112"/>
  <c r="U116"/>
  <c r="U114"/>
  <c r="V110"/>
  <c r="V86"/>
  <c r="U88"/>
  <c r="U92"/>
  <c r="U90"/>
  <c r="V88"/>
  <c r="V92"/>
  <c r="V20"/>
  <c r="U20"/>
  <c r="V16"/>
  <c r="V18"/>
  <c r="U14"/>
  <c r="B5"/>
  <c r="U4" s="1"/>
  <c r="D5"/>
  <c r="V4" s="1"/>
  <c r="J11"/>
  <c r="V10" s="1"/>
  <c r="W10" s="1"/>
  <c r="J9"/>
  <c r="G9"/>
  <c r="D9"/>
  <c r="H9"/>
  <c r="E7"/>
  <c r="D7"/>
  <c r="K6"/>
  <c r="E9"/>
  <c r="G7"/>
  <c r="K4"/>
  <c r="H4"/>
  <c r="B9"/>
  <c r="U8" s="1"/>
  <c r="B7"/>
  <c r="U6" s="1"/>
  <c r="K2"/>
  <c r="H2"/>
  <c r="H8" i="2"/>
  <c r="D8"/>
  <c r="V8" i="4" l="1"/>
  <c r="W4"/>
  <c r="W8"/>
  <c r="V6"/>
  <c r="W6" s="1"/>
  <c r="Q140"/>
  <c r="R136"/>
  <c r="W138"/>
  <c r="V128"/>
  <c r="W128" s="1"/>
  <c r="B4"/>
  <c r="R4" s="1"/>
  <c r="V176"/>
  <c r="W176" s="1"/>
  <c r="S134"/>
  <c r="N21" i="2"/>
  <c r="W134" i="4"/>
  <c r="S128"/>
  <c r="V90"/>
  <c r="W90" s="1"/>
  <c r="I6" i="2"/>
  <c r="I12" s="1"/>
  <c r="W170" i="4"/>
  <c r="V186"/>
  <c r="W186" s="1"/>
  <c r="R182"/>
  <c r="S158"/>
  <c r="Q122"/>
  <c r="W112"/>
  <c r="W116"/>
  <c r="W16"/>
  <c r="W86"/>
  <c r="W98"/>
  <c r="O21" i="2"/>
  <c r="O22"/>
  <c r="H10" i="4"/>
  <c r="K10"/>
  <c r="E8"/>
  <c r="E6"/>
  <c r="H8"/>
  <c r="E10"/>
  <c r="W182"/>
  <c r="S182"/>
  <c r="Q182"/>
  <c r="R188"/>
  <c r="W172"/>
  <c r="S176"/>
  <c r="W158"/>
  <c r="Q152"/>
  <c r="R134"/>
  <c r="Q134"/>
  <c r="W122"/>
  <c r="W110"/>
  <c r="R110"/>
  <c r="S110"/>
  <c r="T110" s="1"/>
  <c r="S90"/>
  <c r="W174"/>
  <c r="R158"/>
  <c r="V164"/>
  <c r="W164" s="1"/>
  <c r="Q158"/>
  <c r="W150"/>
  <c r="S148"/>
  <c r="V126"/>
  <c r="W126" s="1"/>
  <c r="S122"/>
  <c r="S92"/>
  <c r="S88"/>
  <c r="W18"/>
  <c r="W14"/>
  <c r="W184"/>
  <c r="W162"/>
  <c r="W160"/>
  <c r="W146"/>
  <c r="Q186"/>
  <c r="R186"/>
  <c r="S186"/>
  <c r="S184"/>
  <c r="R184"/>
  <c r="Q184"/>
  <c r="W188"/>
  <c r="Q172"/>
  <c r="S172"/>
  <c r="R172"/>
  <c r="S170"/>
  <c r="R170"/>
  <c r="Q170"/>
  <c r="Q174"/>
  <c r="S174"/>
  <c r="R174"/>
  <c r="Q162"/>
  <c r="R162"/>
  <c r="S162"/>
  <c r="R164"/>
  <c r="Q164"/>
  <c r="S164"/>
  <c r="Q160"/>
  <c r="S160"/>
  <c r="R160"/>
  <c r="S146"/>
  <c r="Q146"/>
  <c r="R146"/>
  <c r="Q150"/>
  <c r="R150"/>
  <c r="S150"/>
  <c r="W152"/>
  <c r="W148"/>
  <c r="W136"/>
  <c r="W140"/>
  <c r="W124"/>
  <c r="W114"/>
  <c r="Q138"/>
  <c r="R138"/>
  <c r="S138"/>
  <c r="S140"/>
  <c r="Q126"/>
  <c r="R126"/>
  <c r="S126"/>
  <c r="Q128"/>
  <c r="S124"/>
  <c r="R124"/>
  <c r="Q124"/>
  <c r="R116"/>
  <c r="S116"/>
  <c r="Q116"/>
  <c r="Q114"/>
  <c r="S114"/>
  <c r="R114"/>
  <c r="S112"/>
  <c r="R112"/>
  <c r="Q112"/>
  <c r="S86"/>
  <c r="R86"/>
  <c r="Q86"/>
  <c r="W92"/>
  <c r="Q90"/>
  <c r="W88"/>
  <c r="W20"/>
  <c r="E2"/>
  <c r="Q2" s="1"/>
  <c r="B6"/>
  <c r="B10"/>
  <c r="B8"/>
  <c r="O19" i="2"/>
  <c r="I9"/>
  <c r="D21"/>
  <c r="D25" s="1"/>
  <c r="I21"/>
  <c r="B97" i="4"/>
  <c r="K181"/>
  <c r="H181"/>
  <c r="E181"/>
  <c r="B181"/>
  <c r="A192"/>
  <c r="B31"/>
  <c r="B33"/>
  <c r="G31"/>
  <c r="G33"/>
  <c r="E31"/>
  <c r="E33"/>
  <c r="AN21" i="2"/>
  <c r="AS19" s="1"/>
  <c r="AS24" s="1"/>
  <c r="B13" i="4"/>
  <c r="E13"/>
  <c r="H13"/>
  <c r="K13"/>
  <c r="N13"/>
  <c r="E169"/>
  <c r="H169"/>
  <c r="K169"/>
  <c r="N169"/>
  <c r="B169"/>
  <c r="E157"/>
  <c r="H157"/>
  <c r="K157"/>
  <c r="B157"/>
  <c r="E145"/>
  <c r="H145"/>
  <c r="K145"/>
  <c r="B145"/>
  <c r="E133"/>
  <c r="H133"/>
  <c r="K133"/>
  <c r="B133"/>
  <c r="E121"/>
  <c r="H121"/>
  <c r="K121"/>
  <c r="B121"/>
  <c r="E109"/>
  <c r="H109"/>
  <c r="K109"/>
  <c r="N109"/>
  <c r="B109"/>
  <c r="E97"/>
  <c r="H97"/>
  <c r="K97"/>
  <c r="N97"/>
  <c r="E85"/>
  <c r="H85"/>
  <c r="K85"/>
  <c r="B85"/>
  <c r="E73"/>
  <c r="H73"/>
  <c r="K73"/>
  <c r="B73"/>
  <c r="E61"/>
  <c r="H61"/>
  <c r="K61"/>
  <c r="B61"/>
  <c r="E49"/>
  <c r="H49"/>
  <c r="K49"/>
  <c r="B49"/>
  <c r="E37"/>
  <c r="H37"/>
  <c r="K37"/>
  <c r="N37"/>
  <c r="B37"/>
  <c r="E25"/>
  <c r="H25"/>
  <c r="K25"/>
  <c r="B25"/>
  <c r="E1"/>
  <c r="H1"/>
  <c r="K1"/>
  <c r="B1"/>
  <c r="S10" l="1"/>
  <c r="R10"/>
  <c r="Q10"/>
  <c r="S2"/>
  <c r="T2" s="1"/>
  <c r="Q4"/>
  <c r="S8"/>
  <c r="Q8"/>
  <c r="R8"/>
  <c r="R2"/>
  <c r="S4"/>
  <c r="S6"/>
  <c r="Q6"/>
  <c r="R6"/>
  <c r="R152"/>
  <c r="S136"/>
  <c r="Q136"/>
  <c r="R140"/>
  <c r="T134"/>
  <c r="Q188"/>
  <c r="R128"/>
  <c r="R90"/>
  <c r="R88"/>
  <c r="Q88"/>
  <c r="T88" s="1"/>
  <c r="T158"/>
  <c r="R176"/>
  <c r="S152"/>
  <c r="T152" s="1"/>
  <c r="T122"/>
  <c r="Q92"/>
  <c r="T92" s="1"/>
  <c r="T182"/>
  <c r="S188"/>
  <c r="Q176"/>
  <c r="T176" s="1"/>
  <c r="Q148"/>
  <c r="T148" s="1"/>
  <c r="R148"/>
  <c r="R92"/>
  <c r="U38"/>
  <c r="E30"/>
  <c r="U102"/>
  <c r="U100"/>
  <c r="U104"/>
  <c r="V100"/>
  <c r="U80"/>
  <c r="U74"/>
  <c r="V78"/>
  <c r="U76"/>
  <c r="V74"/>
  <c r="U78"/>
  <c r="V64"/>
  <c r="U62"/>
  <c r="U68"/>
  <c r="V62"/>
  <c r="V66"/>
  <c r="V50"/>
  <c r="U50"/>
  <c r="U56"/>
  <c r="U54"/>
  <c r="V44"/>
  <c r="U44"/>
  <c r="V42"/>
  <c r="U42"/>
  <c r="V38"/>
  <c r="E32"/>
  <c r="V26"/>
  <c r="T150"/>
  <c r="T146"/>
  <c r="T184"/>
  <c r="T186"/>
  <c r="T172"/>
  <c r="T174"/>
  <c r="T170"/>
  <c r="T160"/>
  <c r="T164"/>
  <c r="T162"/>
  <c r="T116"/>
  <c r="T112"/>
  <c r="T140"/>
  <c r="T138"/>
  <c r="T128"/>
  <c r="T124"/>
  <c r="T126"/>
  <c r="T114"/>
  <c r="T86"/>
  <c r="T90"/>
  <c r="H33"/>
  <c r="J33"/>
  <c r="U30"/>
  <c r="E26"/>
  <c r="U26"/>
  <c r="K30"/>
  <c r="AA190"/>
  <c r="D29"/>
  <c r="V28" s="1"/>
  <c r="H28"/>
  <c r="R20"/>
  <c r="Q44"/>
  <c r="AA22"/>
  <c r="K28"/>
  <c r="V52"/>
  <c r="AA20"/>
  <c r="AA188"/>
  <c r="AA182"/>
  <c r="V40"/>
  <c r="AA14"/>
  <c r="D33"/>
  <c r="B32" s="1"/>
  <c r="K26"/>
  <c r="AA86"/>
  <c r="AA16"/>
  <c r="AA186"/>
  <c r="B29"/>
  <c r="U28" s="1"/>
  <c r="V76"/>
  <c r="AA94"/>
  <c r="V56"/>
  <c r="AA90"/>
  <c r="U66"/>
  <c r="D31"/>
  <c r="V30" s="1"/>
  <c r="H26"/>
  <c r="I19" i="2"/>
  <c r="AR25"/>
  <c r="AN25"/>
  <c r="AS21"/>
  <c r="AS25" s="1"/>
  <c r="AR21"/>
  <c r="H21"/>
  <c r="I22"/>
  <c r="T8" i="4" l="1"/>
  <c r="T10"/>
  <c r="T4"/>
  <c r="T6"/>
  <c r="T136"/>
  <c r="AS22" i="2"/>
  <c r="AR24"/>
  <c r="T188" i="4"/>
  <c r="W38"/>
  <c r="B30"/>
  <c r="R30" s="1"/>
  <c r="W66"/>
  <c r="W50"/>
  <c r="R42"/>
  <c r="W42"/>
  <c r="W100"/>
  <c r="V104"/>
  <c r="W104" s="1"/>
  <c r="W74"/>
  <c r="V68"/>
  <c r="W68" s="1"/>
  <c r="S42"/>
  <c r="W44"/>
  <c r="V32"/>
  <c r="V102"/>
  <c r="W102" s="1"/>
  <c r="R104"/>
  <c r="Q76"/>
  <c r="W76"/>
  <c r="V80"/>
  <c r="W80" s="1"/>
  <c r="W78"/>
  <c r="R80"/>
  <c r="R64"/>
  <c r="U64"/>
  <c r="W64" s="1"/>
  <c r="W62"/>
  <c r="Q52"/>
  <c r="U52"/>
  <c r="W52" s="1"/>
  <c r="V54"/>
  <c r="W54" s="1"/>
  <c r="W56"/>
  <c r="S56"/>
  <c r="S40"/>
  <c r="U40"/>
  <c r="W40" s="1"/>
  <c r="H32"/>
  <c r="U32"/>
  <c r="AA6"/>
  <c r="S100"/>
  <c r="R56"/>
  <c r="S20"/>
  <c r="Q42"/>
  <c r="Q20"/>
  <c r="S54"/>
  <c r="AA184"/>
  <c r="R38"/>
  <c r="S80"/>
  <c r="R44"/>
  <c r="S44"/>
  <c r="T44" s="1"/>
  <c r="S38"/>
  <c r="Q38"/>
  <c r="AA146"/>
  <c r="W26"/>
  <c r="W30"/>
  <c r="Q80"/>
  <c r="Q100"/>
  <c r="AA154"/>
  <c r="R100"/>
  <c r="R54"/>
  <c r="S102"/>
  <c r="R102"/>
  <c r="Q102"/>
  <c r="AA88"/>
  <c r="Q104"/>
  <c r="S104"/>
  <c r="S14"/>
  <c r="S26"/>
  <c r="Q26"/>
  <c r="R62"/>
  <c r="S62"/>
  <c r="Q62"/>
  <c r="B28"/>
  <c r="W28"/>
  <c r="AA126"/>
  <c r="S16"/>
  <c r="R16"/>
  <c r="R50"/>
  <c r="S50"/>
  <c r="Q50"/>
  <c r="S98"/>
  <c r="Q98"/>
  <c r="R98"/>
  <c r="Q54"/>
  <c r="Q14"/>
  <c r="AA112"/>
  <c r="R14"/>
  <c r="R26"/>
  <c r="AA92"/>
  <c r="R68"/>
  <c r="Q68"/>
  <c r="S68"/>
  <c r="R18"/>
  <c r="S18"/>
  <c r="Q18"/>
  <c r="Q74"/>
  <c r="S74"/>
  <c r="R74"/>
  <c r="AA174"/>
  <c r="Q16"/>
  <c r="AA138"/>
  <c r="S78"/>
  <c r="Q78"/>
  <c r="R78"/>
  <c r="AA150"/>
  <c r="AA134"/>
  <c r="AA18"/>
  <c r="S30" l="1"/>
  <c r="T100"/>
  <c r="Q30"/>
  <c r="R76"/>
  <c r="S76"/>
  <c r="T76" s="1"/>
  <c r="R52"/>
  <c r="S52"/>
  <c r="T52" s="1"/>
  <c r="AA38"/>
  <c r="T42"/>
  <c r="W32"/>
  <c r="AA32" s="1"/>
  <c r="Q64"/>
  <c r="AA66"/>
  <c r="AA58"/>
  <c r="AA56"/>
  <c r="AA52"/>
  <c r="AA42"/>
  <c r="AA46"/>
  <c r="S64"/>
  <c r="Q56"/>
  <c r="T56" s="1"/>
  <c r="AA44"/>
  <c r="R40"/>
  <c r="Q40"/>
  <c r="T40" s="1"/>
  <c r="AA40"/>
  <c r="AA4"/>
  <c r="AA10"/>
  <c r="AA8"/>
  <c r="AA2"/>
  <c r="R32"/>
  <c r="Q32"/>
  <c r="S32"/>
  <c r="T54"/>
  <c r="T20"/>
  <c r="T38"/>
  <c r="T80"/>
  <c r="AA74"/>
  <c r="T16"/>
  <c r="T74"/>
  <c r="T68"/>
  <c r="T50"/>
  <c r="T104"/>
  <c r="AA100"/>
  <c r="AA82"/>
  <c r="AA136"/>
  <c r="AA78"/>
  <c r="AA102"/>
  <c r="AA148"/>
  <c r="AA98"/>
  <c r="T18"/>
  <c r="T14"/>
  <c r="T98"/>
  <c r="AA152"/>
  <c r="AA106"/>
  <c r="AA80"/>
  <c r="AA104"/>
  <c r="AA50"/>
  <c r="T102"/>
  <c r="AA162"/>
  <c r="AA160"/>
  <c r="AA158"/>
  <c r="AA62"/>
  <c r="AA64"/>
  <c r="S66"/>
  <c r="R66"/>
  <c r="Q66"/>
  <c r="AA110"/>
  <c r="AA68"/>
  <c r="AA118"/>
  <c r="AA178"/>
  <c r="AA140"/>
  <c r="Q28"/>
  <c r="S28"/>
  <c r="R28"/>
  <c r="AA122"/>
  <c r="AA170"/>
  <c r="AA116"/>
  <c r="AA70"/>
  <c r="AA172"/>
  <c r="AA76"/>
  <c r="AA176"/>
  <c r="T78"/>
  <c r="AA164"/>
  <c r="AA128"/>
  <c r="AA124"/>
  <c r="AA166"/>
  <c r="T62"/>
  <c r="AA54"/>
  <c r="T26"/>
  <c r="AA192"/>
  <c r="AA114"/>
  <c r="AA130"/>
  <c r="AA142"/>
  <c r="T30" l="1"/>
  <c r="AA30"/>
  <c r="AA26"/>
  <c r="AA28"/>
  <c r="AA34"/>
  <c r="Z74"/>
  <c r="Z98"/>
  <c r="T64"/>
  <c r="Z44"/>
  <c r="T32"/>
  <c r="Z38"/>
  <c r="Z56"/>
  <c r="Z46"/>
  <c r="Z42"/>
  <c r="Z40"/>
  <c r="Z10"/>
  <c r="Z176"/>
  <c r="Z94"/>
  <c r="Z182"/>
  <c r="Z50"/>
  <c r="Z58"/>
  <c r="Z52"/>
  <c r="Z54"/>
  <c r="Z148"/>
  <c r="Z142"/>
  <c r="Z16"/>
  <c r="Z146"/>
  <c r="Z126"/>
  <c r="Z14"/>
  <c r="Z22"/>
  <c r="Z18"/>
  <c r="Z20"/>
  <c r="T66"/>
  <c r="Z134"/>
  <c r="Z170"/>
  <c r="Z192"/>
  <c r="Z174"/>
  <c r="Z190"/>
  <c r="Z188"/>
  <c r="Z186"/>
  <c r="Z136"/>
  <c r="Z172"/>
  <c r="Z154"/>
  <c r="Z152"/>
  <c r="T28"/>
  <c r="Z8"/>
  <c r="Z138"/>
  <c r="Z2"/>
  <c r="Z6"/>
  <c r="Z4"/>
  <c r="Z140"/>
  <c r="Z184"/>
  <c r="Z178"/>
  <c r="Z150"/>
  <c r="Z70" l="1"/>
  <c r="Z104"/>
  <c r="Z82"/>
  <c r="Z80"/>
  <c r="Z76"/>
  <c r="Z78"/>
  <c r="Z102"/>
  <c r="Z100"/>
  <c r="Z106"/>
  <c r="Z32"/>
  <c r="Z130"/>
  <c r="Z92"/>
  <c r="Z128"/>
  <c r="Z64"/>
  <c r="Z122"/>
  <c r="Z86"/>
  <c r="Z88"/>
  <c r="Z124"/>
  <c r="Z90"/>
  <c r="Z68"/>
  <c r="Z62"/>
  <c r="Z66"/>
  <c r="Z34"/>
  <c r="Z166"/>
  <c r="Z164"/>
  <c r="Z158"/>
  <c r="Z160"/>
  <c r="Z162"/>
  <c r="Z28"/>
  <c r="Z30"/>
  <c r="Z112"/>
  <c r="Z118"/>
  <c r="Z110"/>
  <c r="Z116"/>
  <c r="Z114"/>
  <c r="Z26"/>
</calcChain>
</file>

<file path=xl/sharedStrings.xml><?xml version="1.0" encoding="utf-8"?>
<sst xmlns="http://schemas.openxmlformats.org/spreadsheetml/2006/main" count="1236" uniqueCount="588">
  <si>
    <t>－</t>
    <phoneticPr fontId="3"/>
  </si>
  <si>
    <t>予選リーグ日程</t>
  </si>
  <si>
    <t>日</t>
  </si>
  <si>
    <t>パート</t>
  </si>
  <si>
    <t>Aパート</t>
    <phoneticPr fontId="3"/>
  </si>
  <si>
    <t>Ｂパート</t>
  </si>
  <si>
    <t>Cパート</t>
  </si>
  <si>
    <t>Dパート</t>
  </si>
  <si>
    <t>Eパート</t>
    <phoneticPr fontId="3"/>
  </si>
  <si>
    <t>Ｆパート</t>
  </si>
  <si>
    <t>Ｇパート</t>
  </si>
  <si>
    <t>試合時間</t>
  </si>
  <si>
    <t>主審</t>
  </si>
  <si>
    <t>月</t>
  </si>
  <si>
    <t>Ｋパート</t>
  </si>
  <si>
    <t>Ｌパート</t>
  </si>
  <si>
    <t>Ｍパート</t>
  </si>
  <si>
    <t>Ｎパート</t>
  </si>
  <si>
    <t>Ｏパート</t>
  </si>
  <si>
    <t>試合方法</t>
  </si>
  <si>
    <t>試合日程</t>
  </si>
  <si>
    <t xml:space="preserve">      予選リーグ戦組分け</t>
  </si>
  <si>
    <t>Ｈパート</t>
    <phoneticPr fontId="3"/>
  </si>
  <si>
    <t>Pパート</t>
    <phoneticPr fontId="3"/>
  </si>
  <si>
    <t>勝</t>
  </si>
  <si>
    <t>負</t>
  </si>
  <si>
    <t>分</t>
  </si>
  <si>
    <t>勝点</t>
  </si>
  <si>
    <t>得点</t>
  </si>
  <si>
    <t>失点</t>
  </si>
  <si>
    <t>得失点差</t>
  </si>
  <si>
    <t>順位</t>
  </si>
  <si>
    <t>-</t>
    <phoneticPr fontId="17"/>
  </si>
  <si>
    <t>Bパート</t>
    <phoneticPr fontId="17"/>
  </si>
  <si>
    <t>Cパート</t>
    <phoneticPr fontId="17"/>
  </si>
  <si>
    <t>Dパート</t>
    <phoneticPr fontId="17"/>
  </si>
  <si>
    <t>Eパート</t>
    <phoneticPr fontId="17"/>
  </si>
  <si>
    <t>Fパート</t>
    <phoneticPr fontId="17"/>
  </si>
  <si>
    <t>Gパート</t>
    <phoneticPr fontId="17"/>
  </si>
  <si>
    <t>Hパート</t>
    <phoneticPr fontId="17"/>
  </si>
  <si>
    <t>Iパート</t>
    <phoneticPr fontId="17"/>
  </si>
  <si>
    <t>Jパート</t>
    <phoneticPr fontId="17"/>
  </si>
  <si>
    <t>Kパート</t>
    <phoneticPr fontId="17"/>
  </si>
  <si>
    <t>Lパート</t>
    <phoneticPr fontId="17"/>
  </si>
  <si>
    <t>Mパート</t>
    <phoneticPr fontId="17"/>
  </si>
  <si>
    <t>Nパート</t>
    <phoneticPr fontId="17"/>
  </si>
  <si>
    <t>Oパート</t>
    <phoneticPr fontId="17"/>
  </si>
  <si>
    <t>－</t>
  </si>
  <si>
    <t>優勝：</t>
    <rPh sb="0" eb="2">
      <t>ユウショウ</t>
    </rPh>
    <phoneticPr fontId="0"/>
  </si>
  <si>
    <t>準優勝：</t>
    <rPh sb="0" eb="3">
      <t>ジュンユウショウ</t>
    </rPh>
    <phoneticPr fontId="0"/>
  </si>
  <si>
    <t>フェアプレイ賞：</t>
    <rPh sb="6" eb="7">
      <t>ショウ</t>
    </rPh>
    <phoneticPr fontId="3"/>
  </si>
  <si>
    <t>Aパート</t>
    <phoneticPr fontId="17"/>
  </si>
  <si>
    <t>勝点RANK</t>
    <rPh sb="0" eb="1">
      <t>カ</t>
    </rPh>
    <rPh sb="1" eb="2">
      <t>テン</t>
    </rPh>
    <phoneticPr fontId="17"/>
  </si>
  <si>
    <t>得失点RANK</t>
    <phoneticPr fontId="17"/>
  </si>
  <si>
    <t>得失点RANK</t>
    <phoneticPr fontId="17"/>
  </si>
  <si>
    <t>宗方小</t>
    <rPh sb="0" eb="2">
      <t>ムナカタ</t>
    </rPh>
    <rPh sb="2" eb="3">
      <t>ショウ</t>
    </rPh>
    <phoneticPr fontId="3"/>
  </si>
  <si>
    <t>サッカーラグビー場A-1</t>
  </si>
  <si>
    <t>サッカーラグビー場A-2</t>
  </si>
  <si>
    <t>サッカーラグビー場B-2</t>
  </si>
  <si>
    <t>Ｐパート</t>
    <phoneticPr fontId="17"/>
  </si>
  <si>
    <t>田尻小</t>
    <rPh sb="0" eb="2">
      <t>タジリ</t>
    </rPh>
    <rPh sb="2" eb="3">
      <t>ショウ</t>
    </rPh>
    <phoneticPr fontId="3"/>
  </si>
  <si>
    <t>田　尻</t>
    <rPh sb="0" eb="1">
      <t>タ</t>
    </rPh>
    <rPh sb="2" eb="3">
      <t>シリ</t>
    </rPh>
    <phoneticPr fontId="3"/>
  </si>
  <si>
    <t>豊　府</t>
    <rPh sb="0" eb="1">
      <t>ユタカ</t>
    </rPh>
    <rPh sb="2" eb="3">
      <t>フ</t>
    </rPh>
    <phoneticPr fontId="3"/>
  </si>
  <si>
    <t>春　日</t>
    <rPh sb="0" eb="1">
      <t>ハル</t>
    </rPh>
    <rPh sb="2" eb="3">
      <t>ヒ</t>
    </rPh>
    <phoneticPr fontId="3"/>
  </si>
  <si>
    <t>大　道</t>
    <rPh sb="0" eb="1">
      <t>ダイ</t>
    </rPh>
    <rPh sb="2" eb="3">
      <t>ミチ</t>
    </rPh>
    <phoneticPr fontId="3"/>
  </si>
  <si>
    <t>滝尾下郡</t>
    <rPh sb="0" eb="2">
      <t>タキオ</t>
    </rPh>
    <rPh sb="2" eb="4">
      <t>シモゴオリ</t>
    </rPh>
    <phoneticPr fontId="3"/>
  </si>
  <si>
    <t>判　田</t>
    <rPh sb="0" eb="1">
      <t>ハン</t>
    </rPh>
    <rPh sb="2" eb="3">
      <t>タ</t>
    </rPh>
    <phoneticPr fontId="3"/>
  </si>
  <si>
    <t>中津豊南</t>
    <rPh sb="0" eb="2">
      <t>ナカツ</t>
    </rPh>
    <rPh sb="2" eb="3">
      <t>トヨ</t>
    </rPh>
    <rPh sb="3" eb="4">
      <t>ミナミ</t>
    </rPh>
    <phoneticPr fontId="3"/>
  </si>
  <si>
    <t>大平山</t>
    <rPh sb="0" eb="3">
      <t>オオヒラヤマ</t>
    </rPh>
    <phoneticPr fontId="3"/>
  </si>
  <si>
    <t>西の台</t>
    <rPh sb="0" eb="1">
      <t>ニシ</t>
    </rPh>
    <rPh sb="2" eb="3">
      <t>ダイ</t>
    </rPh>
    <phoneticPr fontId="3"/>
  </si>
  <si>
    <t>東大分</t>
    <rPh sb="0" eb="1">
      <t>ヒガシ</t>
    </rPh>
    <rPh sb="1" eb="3">
      <t>オオイタ</t>
    </rPh>
    <phoneticPr fontId="3"/>
  </si>
  <si>
    <t>渡町台</t>
    <rPh sb="0" eb="1">
      <t>ワタ</t>
    </rPh>
    <rPh sb="1" eb="2">
      <t>マチ</t>
    </rPh>
    <rPh sb="2" eb="3">
      <t>ダイ</t>
    </rPh>
    <phoneticPr fontId="3"/>
  </si>
  <si>
    <t>明治北</t>
    <rPh sb="0" eb="2">
      <t>メイジ</t>
    </rPh>
    <rPh sb="2" eb="3">
      <t>キタ</t>
    </rPh>
    <phoneticPr fontId="3"/>
  </si>
  <si>
    <t>由布川</t>
    <rPh sb="0" eb="2">
      <t>ユフ</t>
    </rPh>
    <rPh sb="2" eb="3">
      <t>ガワ</t>
    </rPh>
    <phoneticPr fontId="3"/>
  </si>
  <si>
    <t>玖　珠</t>
    <rPh sb="0" eb="1">
      <t>キュウ</t>
    </rPh>
    <rPh sb="2" eb="3">
      <t>タマ</t>
    </rPh>
    <phoneticPr fontId="3"/>
  </si>
  <si>
    <t>三　芳</t>
    <rPh sb="0" eb="1">
      <t>サン</t>
    </rPh>
    <rPh sb="2" eb="3">
      <t>ヨシ</t>
    </rPh>
    <phoneticPr fontId="3"/>
  </si>
  <si>
    <t>桃　園</t>
    <rPh sb="0" eb="1">
      <t>モモ</t>
    </rPh>
    <rPh sb="2" eb="3">
      <t>エン</t>
    </rPh>
    <phoneticPr fontId="3"/>
  </si>
  <si>
    <t>東　陽</t>
    <rPh sb="0" eb="1">
      <t>ヒガシ</t>
    </rPh>
    <rPh sb="2" eb="3">
      <t>ヨウ</t>
    </rPh>
    <phoneticPr fontId="3"/>
  </si>
  <si>
    <t>日　出</t>
    <rPh sb="0" eb="1">
      <t>ヒ</t>
    </rPh>
    <rPh sb="2" eb="3">
      <t>デ</t>
    </rPh>
    <phoneticPr fontId="3"/>
  </si>
  <si>
    <t>Ｉパート</t>
    <phoneticPr fontId="3"/>
  </si>
  <si>
    <t>大在東Ａ</t>
    <rPh sb="0" eb="2">
      <t>オオザイ</t>
    </rPh>
    <rPh sb="2" eb="3">
      <t>ヒガシ</t>
    </rPh>
    <phoneticPr fontId="3"/>
  </si>
  <si>
    <t>大在東Ｂ</t>
    <rPh sb="0" eb="2">
      <t>オオザイ</t>
    </rPh>
    <rPh sb="2" eb="3">
      <t>ヒガシ</t>
    </rPh>
    <phoneticPr fontId="3"/>
  </si>
  <si>
    <t>大 会 の 名 称</t>
  </si>
  <si>
    <t>主　　　　　　催</t>
  </si>
  <si>
    <t>大分県スポーツ少年団指導者協議会</t>
  </si>
  <si>
    <t>主　　　　　　管</t>
  </si>
  <si>
    <t>大分市スポーツ少年団</t>
  </si>
  <si>
    <t>後　　　　　　援</t>
  </si>
  <si>
    <t>大分県、大分県教育委員会、（一社）大分県サッカー協会</t>
    <rPh sb="14" eb="15">
      <t>イチ</t>
    </rPh>
    <rPh sb="15" eb="16">
      <t>シャ</t>
    </rPh>
    <phoneticPr fontId="3"/>
  </si>
  <si>
    <t>協　　　　　　賛</t>
  </si>
  <si>
    <t>期　　　　　　間</t>
  </si>
  <si>
    <t>会　　　　　　場</t>
  </si>
  <si>
    <t>参  加  資  格</t>
  </si>
  <si>
    <t>（ロ）</t>
  </si>
  <si>
    <t>小学生で編成されているチームであること、性別は問わない。</t>
  </si>
  <si>
    <t>（ハ）</t>
  </si>
  <si>
    <t>６年生の登録数が１６名以上で、常に１チームに６年生８名以上を登録できる団は、</t>
    <rPh sb="4" eb="7">
      <t>トウロクスウ</t>
    </rPh>
    <rPh sb="10" eb="11">
      <t>メイ</t>
    </rPh>
    <rPh sb="11" eb="13">
      <t>イジョウ</t>
    </rPh>
    <rPh sb="30" eb="32">
      <t>トウロク</t>
    </rPh>
    <phoneticPr fontId="3"/>
  </si>
  <si>
    <t>参  加  団  数</t>
  </si>
  <si>
    <t>８．の資格ある県内サッカースポーツ少年団</t>
  </si>
  <si>
    <t>チ ー ム 編 成</t>
  </si>
  <si>
    <t>交流競技日程</t>
  </si>
  <si>
    <t>別紙交流（競技）日程表による。</t>
  </si>
  <si>
    <t>交流競技方法</t>
  </si>
  <si>
    <t>（イ）</t>
  </si>
  <si>
    <t>（ニ）</t>
  </si>
  <si>
    <t>（ホ）</t>
  </si>
  <si>
    <t>（へ）</t>
  </si>
  <si>
    <t>試合球は４号球とし各チームの持ち寄りとする。</t>
  </si>
  <si>
    <t>天候により飲水タイムを取る、又雷による一時中断もある。</t>
  </si>
  <si>
    <t>審　　　　　　判</t>
  </si>
  <si>
    <t>資格ワッペンを用意し、審判服は必ず着用して下さい。</t>
  </si>
  <si>
    <t>参  　加　 　料</t>
  </si>
  <si>
    <t>表　　　　　　彰</t>
  </si>
  <si>
    <t>優勝チームに賞状、大分県スポーツ少年団本部長杯，大分県知事杯</t>
  </si>
  <si>
    <t>大分県スポーツ少年団指導者協議会会長杯，大分合同新聞社優勝旗</t>
  </si>
  <si>
    <t>※（いずれも持ち回り）及び金メダル(１６名以内）を授与し表彰する。</t>
  </si>
  <si>
    <t>申　込　方　法</t>
  </si>
  <si>
    <t>　振り込みは　○○○サッカースポーツ少年団　とチーム名で</t>
  </si>
  <si>
    <t>申込締め切り</t>
  </si>
  <si>
    <t>組み合わせ抽選</t>
  </si>
  <si>
    <t>開会式</t>
  </si>
  <si>
    <t>（受付　８時半～　　開会式　９時）</t>
    <rPh sb="6" eb="7">
      <t>ハン</t>
    </rPh>
    <phoneticPr fontId="3"/>
  </si>
  <si>
    <t>そ　　　の　　　他</t>
  </si>
  <si>
    <t>交通費、宿泊費などの費用は参加団の負担とする。</t>
  </si>
  <si>
    <t>ユニホームは正・副を用意し、背番号は団員本人と一致すること。</t>
  </si>
  <si>
    <t>出場団員は保護者の出場承諾を必ず受けること。</t>
  </si>
  <si>
    <t>救急箱は必ず持参すること。</t>
  </si>
  <si>
    <t>（ヘ）</t>
  </si>
  <si>
    <t>「個人情報保護法案」の趣旨に沿って、個人情報を取り扱います。</t>
  </si>
  <si>
    <t>①個人情報を大会本部に提出し、表記の大会に出場することに同意する。</t>
  </si>
  <si>
    <t>②提出した情報を大会本部は、連絡・選手チェックに利用することに同意する。</t>
  </si>
  <si>
    <t>③名簿が提出された時点で、選手及び保護者が同意されたものとして取り扱わ</t>
  </si>
  <si>
    <t>　 せてもらいます。</t>
  </si>
  <si>
    <t>以上の他は大会本部の指示に従うこと。</t>
  </si>
  <si>
    <t>公益財団法人大分県体育協会大分県スポーツ少年団・大分合同新聞社</t>
    <rPh sb="0" eb="2">
      <t>コウエキ</t>
    </rPh>
    <rPh sb="3" eb="4">
      <t>ダン</t>
    </rPh>
    <rPh sb="4" eb="5">
      <t>ホウ</t>
    </rPh>
    <rPh sb="5" eb="6">
      <t>ジン</t>
    </rPh>
    <phoneticPr fontId="3"/>
  </si>
  <si>
    <t>津守　一雄</t>
    <rPh sb="0" eb="2">
      <t>ツモリ</t>
    </rPh>
    <rPh sb="3" eb="5">
      <t>カズオ</t>
    </rPh>
    <phoneticPr fontId="3"/>
  </si>
  <si>
    <t>〒870-0835　大分市上野丘１丁目２－２４</t>
    <rPh sb="10" eb="13">
      <t>オオイタシ</t>
    </rPh>
    <rPh sb="13" eb="15">
      <t>ウエノ</t>
    </rPh>
    <rPh sb="15" eb="16">
      <t>オカ</t>
    </rPh>
    <rPh sb="17" eb="19">
      <t>チョウメ</t>
    </rPh>
    <phoneticPr fontId="3"/>
  </si>
  <si>
    <t>県央おおの</t>
    <rPh sb="0" eb="2">
      <t>ケンオウ</t>
    </rPh>
    <phoneticPr fontId="3"/>
  </si>
  <si>
    <t>若　宮</t>
    <rPh sb="0" eb="1">
      <t>ワカ</t>
    </rPh>
    <rPh sb="2" eb="3">
      <t>ミヤ</t>
    </rPh>
    <phoneticPr fontId="3"/>
  </si>
  <si>
    <t>明野西小</t>
    <rPh sb="0" eb="2">
      <t>アケノ</t>
    </rPh>
    <rPh sb="2" eb="3">
      <t>ニシ</t>
    </rPh>
    <rPh sb="3" eb="4">
      <t>ショウ</t>
    </rPh>
    <phoneticPr fontId="3"/>
  </si>
  <si>
    <t>１．</t>
  </si>
  <si>
    <t>２．</t>
  </si>
  <si>
    <t>会場について</t>
    <rPh sb="0" eb="2">
      <t>カイジョウ</t>
    </rPh>
    <phoneticPr fontId="0"/>
  </si>
  <si>
    <t>予選リーグ　　　　　</t>
    <phoneticPr fontId="3"/>
  </si>
  <si>
    <t xml:space="preserve">準決勝・決勝戦     </t>
    <phoneticPr fontId="3"/>
  </si>
  <si>
    <t>　</t>
    <phoneticPr fontId="3"/>
  </si>
  <si>
    <t>Ａ</t>
    <phoneticPr fontId="3"/>
  </si>
  <si>
    <t xml:space="preserve"> Ｂ</t>
    <phoneticPr fontId="3"/>
  </si>
  <si>
    <t>Ｃ</t>
    <phoneticPr fontId="3"/>
  </si>
  <si>
    <t>Ｄ</t>
    <phoneticPr fontId="3"/>
  </si>
  <si>
    <t>Ｅ</t>
    <phoneticPr fontId="3"/>
  </si>
  <si>
    <t xml:space="preserve"> Ｆ</t>
    <phoneticPr fontId="3"/>
  </si>
  <si>
    <t xml:space="preserve"> Ｇ</t>
    <phoneticPr fontId="3"/>
  </si>
  <si>
    <t xml:space="preserve"> Ｈ</t>
    <phoneticPr fontId="3"/>
  </si>
  <si>
    <t>Ｉ</t>
    <phoneticPr fontId="3"/>
  </si>
  <si>
    <t>Ｊ</t>
    <phoneticPr fontId="3"/>
  </si>
  <si>
    <t>Ｋ</t>
    <phoneticPr fontId="3"/>
  </si>
  <si>
    <t>Ｌ</t>
    <phoneticPr fontId="3"/>
  </si>
  <si>
    <t>Ｍ</t>
    <phoneticPr fontId="3"/>
  </si>
  <si>
    <t>Ｎ</t>
    <phoneticPr fontId="3"/>
  </si>
  <si>
    <t>O</t>
    <phoneticPr fontId="0"/>
  </si>
  <si>
    <t>Ｐ</t>
    <phoneticPr fontId="0"/>
  </si>
  <si>
    <t>明野東小</t>
    <rPh sb="0" eb="2">
      <t>アケノ</t>
    </rPh>
    <rPh sb="2" eb="3">
      <t>ヒガシ</t>
    </rPh>
    <rPh sb="3" eb="4">
      <t>ショウ</t>
    </rPh>
    <phoneticPr fontId="3"/>
  </si>
  <si>
    <t>明野北小</t>
    <rPh sb="0" eb="2">
      <t>アケノ</t>
    </rPh>
    <rPh sb="2" eb="3">
      <t>キタ</t>
    </rPh>
    <rPh sb="3" eb="4">
      <t>ショウ</t>
    </rPh>
    <phoneticPr fontId="3"/>
  </si>
  <si>
    <t>西の台小</t>
    <rPh sb="0" eb="1">
      <t>ニシ</t>
    </rPh>
    <rPh sb="2" eb="3">
      <t>ダイ</t>
    </rPh>
    <rPh sb="3" eb="4">
      <t>ショウ</t>
    </rPh>
    <phoneticPr fontId="3"/>
  </si>
  <si>
    <t>豊府小</t>
    <rPh sb="0" eb="1">
      <t>ユタカ</t>
    </rPh>
    <rPh sb="1" eb="2">
      <t>フ</t>
    </rPh>
    <rPh sb="2" eb="3">
      <t>ショウ</t>
    </rPh>
    <phoneticPr fontId="3"/>
  </si>
  <si>
    <t>金池長浜</t>
    <rPh sb="0" eb="1">
      <t>カナ</t>
    </rPh>
    <rPh sb="1" eb="2">
      <t>イケ</t>
    </rPh>
    <rPh sb="2" eb="4">
      <t>ナガハマ</t>
    </rPh>
    <phoneticPr fontId="3"/>
  </si>
  <si>
    <t>明野西</t>
    <rPh sb="0" eb="3">
      <t>アケノニシ</t>
    </rPh>
    <phoneticPr fontId="3"/>
  </si>
  <si>
    <t>明野東</t>
    <rPh sb="0" eb="2">
      <t>アケノ</t>
    </rPh>
    <rPh sb="2" eb="3">
      <t>ヒガシ</t>
    </rPh>
    <phoneticPr fontId="3"/>
  </si>
  <si>
    <t>明野北</t>
    <rPh sb="0" eb="3">
      <t>アケノキタ</t>
    </rPh>
    <phoneticPr fontId="3"/>
  </si>
  <si>
    <t>宗　方</t>
  </si>
  <si>
    <t>弥　生</t>
    <rPh sb="0" eb="1">
      <t>ヤ</t>
    </rPh>
    <rPh sb="2" eb="3">
      <t>セイ</t>
    </rPh>
    <phoneticPr fontId="3"/>
  </si>
  <si>
    <t>東稙田</t>
  </si>
  <si>
    <t>城　南</t>
    <rPh sb="0" eb="1">
      <t>ジョウ</t>
    </rPh>
    <rPh sb="2" eb="3">
      <t>ミナミ</t>
    </rPh>
    <phoneticPr fontId="3"/>
  </si>
  <si>
    <t>咸宜日隈</t>
    <rPh sb="0" eb="1">
      <t>カン</t>
    </rPh>
    <rPh sb="1" eb="2">
      <t>ギ</t>
    </rPh>
    <rPh sb="2" eb="3">
      <t>ヒ</t>
    </rPh>
    <rPh sb="3" eb="4">
      <t>クマ</t>
    </rPh>
    <phoneticPr fontId="3"/>
  </si>
  <si>
    <t>竹田直入</t>
    <rPh sb="0" eb="2">
      <t>タケタ</t>
    </rPh>
    <rPh sb="2" eb="4">
      <t>ナオイリ</t>
    </rPh>
    <phoneticPr fontId="3"/>
  </si>
  <si>
    <t>荏　隈</t>
    <rPh sb="0" eb="1">
      <t>エ</t>
    </rPh>
    <rPh sb="2" eb="3">
      <t>クマ</t>
    </rPh>
    <phoneticPr fontId="3"/>
  </si>
  <si>
    <t>武　蔵</t>
    <rPh sb="0" eb="1">
      <t>タケシ</t>
    </rPh>
    <rPh sb="2" eb="3">
      <t>クラ</t>
    </rPh>
    <phoneticPr fontId="3"/>
  </si>
  <si>
    <t>碩　田</t>
    <rPh sb="0" eb="1">
      <t>セキ</t>
    </rPh>
    <rPh sb="2" eb="3">
      <t>デン</t>
    </rPh>
    <phoneticPr fontId="3"/>
  </si>
  <si>
    <t>八　幡</t>
  </si>
  <si>
    <t>鴛　野</t>
  </si>
  <si>
    <t>◎開　会　式</t>
    <phoneticPr fontId="0"/>
  </si>
  <si>
    <t>◎試合開始時間</t>
    <rPh sb="1" eb="3">
      <t>シアイ</t>
    </rPh>
    <rPh sb="3" eb="5">
      <t>カイシ</t>
    </rPh>
    <rPh sb="5" eb="7">
      <t>ジカン</t>
    </rPh>
    <phoneticPr fontId="0"/>
  </si>
  <si>
    <t>豊後高田市</t>
    <rPh sb="0" eb="2">
      <t>ブンゴ</t>
    </rPh>
    <rPh sb="2" eb="5">
      <t>タカダシ</t>
    </rPh>
    <phoneticPr fontId="3"/>
  </si>
  <si>
    <t>由布市</t>
    <rPh sb="0" eb="2">
      <t>ユフ</t>
    </rPh>
    <rPh sb="2" eb="3">
      <t>シ</t>
    </rPh>
    <phoneticPr fontId="3"/>
  </si>
  <si>
    <t>国東市</t>
    <rPh sb="0" eb="2">
      <t>クニサキ</t>
    </rPh>
    <rPh sb="2" eb="3">
      <t>シ</t>
    </rPh>
    <phoneticPr fontId="3"/>
  </si>
  <si>
    <t>佐伯市</t>
    <rPh sb="0" eb="2">
      <t>サエキ</t>
    </rPh>
    <rPh sb="2" eb="3">
      <t>シ</t>
    </rPh>
    <phoneticPr fontId="3"/>
  </si>
  <si>
    <t>大分市</t>
    <rPh sb="0" eb="2">
      <t>オオイタ</t>
    </rPh>
    <rPh sb="2" eb="3">
      <t>シ</t>
    </rPh>
    <phoneticPr fontId="3"/>
  </si>
  <si>
    <t>津久見市</t>
    <rPh sb="3" eb="4">
      <t>シ</t>
    </rPh>
    <phoneticPr fontId="3"/>
  </si>
  <si>
    <t>中津市</t>
    <rPh sb="0" eb="1">
      <t>ナカ</t>
    </rPh>
    <rPh sb="1" eb="2">
      <t>ツ</t>
    </rPh>
    <rPh sb="2" eb="3">
      <t>シ</t>
    </rPh>
    <phoneticPr fontId="3"/>
  </si>
  <si>
    <t>大分市</t>
    <rPh sb="2" eb="3">
      <t>シ</t>
    </rPh>
    <phoneticPr fontId="3"/>
  </si>
  <si>
    <t>日田市</t>
    <rPh sb="0" eb="1">
      <t>ヒ</t>
    </rPh>
    <rPh sb="1" eb="2">
      <t>タ</t>
    </rPh>
    <rPh sb="2" eb="3">
      <t>シ</t>
    </rPh>
    <phoneticPr fontId="3"/>
  </si>
  <si>
    <t>中津沖代</t>
    <rPh sb="0" eb="2">
      <t>ナカツ</t>
    </rPh>
    <rPh sb="2" eb="4">
      <t>オキダイ</t>
    </rPh>
    <phoneticPr fontId="3"/>
  </si>
  <si>
    <t>竹田市</t>
    <rPh sb="0" eb="2">
      <t>タケダ</t>
    </rPh>
    <rPh sb="2" eb="3">
      <t>シ</t>
    </rPh>
    <phoneticPr fontId="3"/>
  </si>
  <si>
    <t>日田市</t>
    <rPh sb="0" eb="3">
      <t>ヒタシ</t>
    </rPh>
    <phoneticPr fontId="3"/>
  </si>
  <si>
    <t>別府市</t>
    <rPh sb="0" eb="2">
      <t>ベップ</t>
    </rPh>
    <rPh sb="2" eb="3">
      <t>シ</t>
    </rPh>
    <phoneticPr fontId="3"/>
  </si>
  <si>
    <t>佐伯市</t>
    <rPh sb="0" eb="3">
      <t>サイキシ</t>
    </rPh>
    <phoneticPr fontId="3"/>
  </si>
  <si>
    <t>順位が決まらない場合は、抽選とする。</t>
    <rPh sb="12" eb="14">
      <t>チュウセン</t>
    </rPh>
    <phoneticPr fontId="3"/>
  </si>
  <si>
    <t>ＰＫ時、ＧＫとＦＰが交替する場合、その際の対応についての優先順位は下記の通りとする。</t>
    <rPh sb="14" eb="16">
      <t>バアイ</t>
    </rPh>
    <phoneticPr fontId="3"/>
  </si>
  <si>
    <t>大分県サッカー協会４種のホームページより要項・申込みはダウンロードできます</t>
    <rPh sb="10" eb="11">
      <t>シュ</t>
    </rPh>
    <phoneticPr fontId="3"/>
  </si>
  <si>
    <t>尚、同一勝点の場合、当該チーム同士の対戦結果・得失点差・多得点の順で決定するものとするが、それでも順位が決まらない場合は、抽選とする。</t>
    <phoneticPr fontId="3"/>
  </si>
  <si>
    <t>大在東Ａ・Ｂ＝大在東グランド（２面）</t>
    <rPh sb="0" eb="2">
      <t>オオザイ</t>
    </rPh>
    <rPh sb="2" eb="3">
      <t>ヒガシ</t>
    </rPh>
    <rPh sb="7" eb="9">
      <t>オオザイ</t>
    </rPh>
    <rPh sb="9" eb="10">
      <t>ヒガシ</t>
    </rPh>
    <rPh sb="16" eb="17">
      <t>メン</t>
    </rPh>
    <phoneticPr fontId="0"/>
  </si>
  <si>
    <t>豊後大野市</t>
    <rPh sb="0" eb="2">
      <t>ブンゴ</t>
    </rPh>
    <rPh sb="2" eb="5">
      <t>オオノシ</t>
    </rPh>
    <phoneticPr fontId="3"/>
  </si>
  <si>
    <t>中津市</t>
    <rPh sb="2" eb="3">
      <t>シ</t>
    </rPh>
    <phoneticPr fontId="3"/>
  </si>
  <si>
    <t>大分市</t>
    <rPh sb="0" eb="1">
      <t>ダイ</t>
    </rPh>
    <rPh sb="1" eb="2">
      <t>フン</t>
    </rPh>
    <rPh sb="2" eb="3">
      <t>シ</t>
    </rPh>
    <phoneticPr fontId="3"/>
  </si>
  <si>
    <t>注意）朱書きチームが、会場担当</t>
    <rPh sb="0" eb="2">
      <t>チュウイ</t>
    </rPh>
    <rPh sb="3" eb="5">
      <t>シュガ</t>
    </rPh>
    <rPh sb="11" eb="13">
      <t>カイジョウ</t>
    </rPh>
    <rPh sb="13" eb="15">
      <t>タントウ</t>
    </rPh>
    <phoneticPr fontId="3"/>
  </si>
  <si>
    <t>Ｊパート</t>
    <phoneticPr fontId="3"/>
  </si>
  <si>
    <t>玖珠郡</t>
    <rPh sb="0" eb="2">
      <t>クス</t>
    </rPh>
    <rPh sb="2" eb="3">
      <t>グン</t>
    </rPh>
    <phoneticPr fontId="3"/>
  </si>
  <si>
    <t>速見郡</t>
    <rPh sb="0" eb="3">
      <t>ハヤミグン</t>
    </rPh>
    <phoneticPr fontId="3"/>
  </si>
  <si>
    <t>・・別紙・・組み合わせ日程表による</t>
    <rPh sb="2" eb="4">
      <t>ベッシ</t>
    </rPh>
    <rPh sb="6" eb="7">
      <t>ク</t>
    </rPh>
    <rPh sb="8" eb="9">
      <t>ア</t>
    </rPh>
    <rPh sb="11" eb="13">
      <t>ニッテイ</t>
    </rPh>
    <rPh sb="13" eb="14">
      <t>ヒョウ</t>
    </rPh>
    <phoneticPr fontId="0"/>
  </si>
  <si>
    <t>・・別紙・・トーナメント表による</t>
    <phoneticPr fontId="3"/>
  </si>
  <si>
    <r>
      <t>予選リーグは、勝点（勝ち：３　引分け：１　負け：０）で順位を決める。尚、</t>
    </r>
    <r>
      <rPr>
        <u/>
        <sz val="11"/>
        <color theme="1"/>
        <rFont val="ＭＳ Ｐゴシック"/>
        <family val="3"/>
        <charset val="128"/>
      </rPr>
      <t>同一勝点の場合</t>
    </r>
    <r>
      <rPr>
        <sz val="11"/>
        <color theme="1"/>
        <rFont val="ＭＳ Ｐゴシック"/>
        <family val="3"/>
        <charset val="128"/>
      </rPr>
      <t>、</t>
    </r>
    <rPh sb="0" eb="2">
      <t>ヨセン</t>
    </rPh>
    <phoneticPr fontId="3"/>
  </si>
  <si>
    <r>
      <rPr>
        <u/>
        <sz val="11"/>
        <color theme="1"/>
        <rFont val="ＭＳ Ｐゴシック"/>
        <family val="3"/>
        <charset val="128"/>
      </rPr>
      <t>当該チーム同士の対戦結果</t>
    </r>
    <r>
      <rPr>
        <sz val="11"/>
        <color theme="1"/>
        <rFont val="ＭＳ Ｐゴシック"/>
        <family val="3"/>
        <charset val="128"/>
      </rPr>
      <t>・</t>
    </r>
    <r>
      <rPr>
        <u/>
        <sz val="11"/>
        <color theme="1"/>
        <rFont val="ＭＳ Ｐゴシック"/>
        <family val="3"/>
        <charset val="128"/>
      </rPr>
      <t>得失点差</t>
    </r>
    <r>
      <rPr>
        <sz val="11"/>
        <color theme="1"/>
        <rFont val="ＭＳ Ｐゴシック"/>
        <family val="3"/>
        <charset val="128"/>
      </rPr>
      <t>・</t>
    </r>
    <r>
      <rPr>
        <u/>
        <sz val="11"/>
        <color theme="1"/>
        <rFont val="ＭＳ Ｐゴシック"/>
        <family val="3"/>
        <charset val="128"/>
      </rPr>
      <t>多得点</t>
    </r>
    <r>
      <rPr>
        <sz val="11"/>
        <color theme="1"/>
        <rFont val="ＭＳ Ｐゴシック"/>
        <family val="3"/>
        <charset val="128"/>
      </rPr>
      <t>の順で決定するものとするが、それでも</t>
    </r>
    <rPh sb="22" eb="23">
      <t>ジュン</t>
    </rPh>
    <phoneticPr fontId="3"/>
  </si>
  <si>
    <r>
      <t>外気温28℃を超えた場合</t>
    </r>
    <r>
      <rPr>
        <sz val="11"/>
        <color rgb="FF0000FF"/>
        <rFont val="ＭＳ Ｐゴシック"/>
        <family val="3"/>
        <charset val="128"/>
      </rPr>
      <t>（※）</t>
    </r>
    <r>
      <rPr>
        <sz val="11"/>
        <color rgb="FFFF0000"/>
        <rFont val="ＭＳ Ｐゴシック"/>
        <family val="3"/>
        <charset val="128"/>
      </rPr>
      <t>、40分ゲームでは、</t>
    </r>
    <r>
      <rPr>
        <u/>
        <sz val="11"/>
        <color rgb="FFFF0000"/>
        <rFont val="ＭＳ Ｐゴシック"/>
        <family val="3"/>
        <charset val="128"/>
      </rPr>
      <t>前半・後半約10分経過後、3分の飲水休憩</t>
    </r>
    <rPh sb="0" eb="1">
      <t>ガイ</t>
    </rPh>
    <rPh sb="1" eb="3">
      <t>キオン</t>
    </rPh>
    <rPh sb="7" eb="8">
      <t>コ</t>
    </rPh>
    <rPh sb="10" eb="12">
      <t>バアイ</t>
    </rPh>
    <rPh sb="18" eb="19">
      <t>フン</t>
    </rPh>
    <rPh sb="25" eb="26">
      <t>ゼン</t>
    </rPh>
    <rPh sb="26" eb="27">
      <t>ハン</t>
    </rPh>
    <rPh sb="28" eb="30">
      <t>コウハン</t>
    </rPh>
    <rPh sb="30" eb="31">
      <t>ヤク</t>
    </rPh>
    <rPh sb="33" eb="34">
      <t>フン</t>
    </rPh>
    <rPh sb="34" eb="36">
      <t>ケイカ</t>
    </rPh>
    <rPh sb="36" eb="37">
      <t>ゴ</t>
    </rPh>
    <rPh sb="39" eb="40">
      <t>フン</t>
    </rPh>
    <rPh sb="41" eb="43">
      <t>インスイ</t>
    </rPh>
    <rPh sb="43" eb="45">
      <t>キュウケイ</t>
    </rPh>
    <phoneticPr fontId="3"/>
  </si>
  <si>
    <r>
      <rPr>
        <u/>
        <sz val="11"/>
        <color rgb="FFFF0000"/>
        <rFont val="ＭＳ Ｐゴシック"/>
        <family val="3"/>
        <charset val="128"/>
      </rPr>
      <t>時間をとる（ピッチ外に出てＯＫ</t>
    </r>
    <r>
      <rPr>
        <sz val="11"/>
        <color rgb="FFFF0000"/>
        <rFont val="ＭＳ Ｐゴシック"/>
        <family val="3"/>
        <charset val="128"/>
      </rPr>
      <t>）。30分ゲームでは、</t>
    </r>
    <r>
      <rPr>
        <u/>
        <sz val="11"/>
        <color rgb="FFFF0000"/>
        <rFont val="ＭＳ Ｐゴシック"/>
        <family val="3"/>
        <charset val="128"/>
      </rPr>
      <t>前半・後半約7.5分経過後、2分の飲水休憩</t>
    </r>
    <rPh sb="9" eb="10">
      <t>ガイ</t>
    </rPh>
    <rPh sb="11" eb="12">
      <t>デ</t>
    </rPh>
    <rPh sb="19" eb="20">
      <t>フン</t>
    </rPh>
    <rPh sb="43" eb="45">
      <t>インスイ</t>
    </rPh>
    <rPh sb="45" eb="47">
      <t>キュウケイ</t>
    </rPh>
    <phoneticPr fontId="3"/>
  </si>
  <si>
    <r>
      <rPr>
        <u/>
        <sz val="11"/>
        <color rgb="FFFF0000"/>
        <rFont val="ＭＳ Ｐゴシック"/>
        <family val="3"/>
        <charset val="128"/>
      </rPr>
      <t>時間をとる（ピッチ外に出てＯＫ</t>
    </r>
    <r>
      <rPr>
        <sz val="11"/>
        <color rgb="FFFF0000"/>
        <rFont val="ＭＳ Ｐゴシック"/>
        <family val="3"/>
        <charset val="128"/>
      </rPr>
      <t>）ので、体調管理に気をつけること。　</t>
    </r>
    <r>
      <rPr>
        <sz val="10"/>
        <color rgb="FF0000FF"/>
        <rFont val="ＭＳ Ｐゴシック"/>
        <family val="3"/>
        <charset val="128"/>
      </rPr>
      <t>（※）会場責任者が判断指示</t>
    </r>
    <rPh sb="0" eb="2">
      <t>ジカン</t>
    </rPh>
    <rPh sb="19" eb="21">
      <t>タイチョウ</t>
    </rPh>
    <rPh sb="21" eb="23">
      <t>カンリ</t>
    </rPh>
    <rPh sb="24" eb="25">
      <t>キ</t>
    </rPh>
    <rPh sb="36" eb="38">
      <t>カイジョウ</t>
    </rPh>
    <rPh sb="38" eb="41">
      <t>セキニンシャ</t>
    </rPh>
    <rPh sb="42" eb="44">
      <t>ハンダン</t>
    </rPh>
    <rPh sb="44" eb="46">
      <t>シジ</t>
    </rPh>
    <phoneticPr fontId="3"/>
  </si>
  <si>
    <t>敢闘賞：</t>
    <phoneticPr fontId="3"/>
  </si>
  <si>
    <t>３位：</t>
    <phoneticPr fontId="3"/>
  </si>
  <si>
    <t>グッドマナー賞：</t>
    <phoneticPr fontId="3"/>
  </si>
  <si>
    <t>サッカーラグビー場A-2</t>
    <phoneticPr fontId="3"/>
  </si>
  <si>
    <t>サッカーラグビー場B-1</t>
    <phoneticPr fontId="3"/>
  </si>
  <si>
    <t>A1</t>
    <phoneticPr fontId="3"/>
  </si>
  <si>
    <t>A2</t>
    <phoneticPr fontId="3"/>
  </si>
  <si>
    <t>B1</t>
    <phoneticPr fontId="3"/>
  </si>
  <si>
    <t>Ｂ2</t>
    <phoneticPr fontId="3"/>
  </si>
  <si>
    <t>Ｂ1</t>
    <phoneticPr fontId="3"/>
  </si>
  <si>
    <t>Ｂ2</t>
    <phoneticPr fontId="3"/>
  </si>
  <si>
    <t>1</t>
    <phoneticPr fontId="3"/>
  </si>
  <si>
    <t>2</t>
    <phoneticPr fontId="3"/>
  </si>
  <si>
    <t>3</t>
    <phoneticPr fontId="3"/>
  </si>
  <si>
    <t>4</t>
    <phoneticPr fontId="3"/>
  </si>
  <si>
    <t>A1</t>
    <phoneticPr fontId="3"/>
  </si>
  <si>
    <t>A2</t>
    <phoneticPr fontId="3"/>
  </si>
  <si>
    <t>B2</t>
    <phoneticPr fontId="3"/>
  </si>
  <si>
    <t>はやぶさ</t>
    <phoneticPr fontId="3"/>
  </si>
  <si>
    <t>日　岡</t>
    <rPh sb="0" eb="1">
      <t>ヒ</t>
    </rPh>
    <rPh sb="2" eb="3">
      <t>オカ</t>
    </rPh>
    <phoneticPr fontId="3"/>
  </si>
  <si>
    <t>エラン横瀬</t>
    <phoneticPr fontId="3"/>
  </si>
  <si>
    <t>横瀬西</t>
    <rPh sb="0" eb="2">
      <t>ヨコセ</t>
    </rPh>
    <rPh sb="2" eb="3">
      <t>ニシ</t>
    </rPh>
    <phoneticPr fontId="3"/>
  </si>
  <si>
    <t>挾　間</t>
    <rPh sb="0" eb="1">
      <t>バサミ</t>
    </rPh>
    <rPh sb="2" eb="3">
      <t>アイダ</t>
    </rPh>
    <phoneticPr fontId="3"/>
  </si>
  <si>
    <t>緑　丘</t>
    <rPh sb="0" eb="1">
      <t>ミドリ</t>
    </rPh>
    <rPh sb="2" eb="3">
      <t>オカ</t>
    </rPh>
    <phoneticPr fontId="3"/>
  </si>
  <si>
    <t>津久見</t>
    <phoneticPr fontId="3"/>
  </si>
  <si>
    <t>豊後高田</t>
    <phoneticPr fontId="3"/>
  </si>
  <si>
    <t>重要事項）</t>
    <rPh sb="0" eb="2">
      <t>ジュウヨウ</t>
    </rPh>
    <rPh sb="2" eb="4">
      <t>ジコウ</t>
    </rPh>
    <phoneticPr fontId="3"/>
  </si>
  <si>
    <r>
      <rPr>
        <u/>
        <sz val="11"/>
        <color rgb="FFFF0000"/>
        <rFont val="ＭＳ Ｐゴシック"/>
        <family val="3"/>
        <charset val="128"/>
      </rPr>
      <t>４種のホームページ上に掲載</t>
    </r>
    <r>
      <rPr>
        <sz val="11"/>
        <color rgb="FFFF0000"/>
        <rFont val="ＭＳ Ｐゴシック"/>
        <family val="3"/>
        <charset val="128"/>
      </rPr>
      <t>する。</t>
    </r>
    <rPh sb="9" eb="10">
      <t>ウエ</t>
    </rPh>
    <rPh sb="11" eb="13">
      <t>ケイサイ</t>
    </rPh>
    <phoneticPr fontId="3"/>
  </si>
  <si>
    <t>七瀬川・山</t>
    <rPh sb="0" eb="3">
      <t>ナナセガワ</t>
    </rPh>
    <rPh sb="4" eb="5">
      <t>ヤマ</t>
    </rPh>
    <phoneticPr fontId="3"/>
  </si>
  <si>
    <t>七瀬川・川</t>
    <rPh sb="0" eb="2">
      <t>ナナセ</t>
    </rPh>
    <rPh sb="2" eb="3">
      <t>ガワ</t>
    </rPh>
    <rPh sb="4" eb="5">
      <t>カワ</t>
    </rPh>
    <phoneticPr fontId="3"/>
  </si>
  <si>
    <t>日岡Ｇ</t>
    <rPh sb="0" eb="2">
      <t>ヒオカ</t>
    </rPh>
    <phoneticPr fontId="3"/>
  </si>
  <si>
    <t>七瀬川=七瀬川自然公園グランド（山側・川側）</t>
    <rPh sb="0" eb="1">
      <t>ナナ</t>
    </rPh>
    <rPh sb="1" eb="2">
      <t>セ</t>
    </rPh>
    <rPh sb="2" eb="3">
      <t>カワ</t>
    </rPh>
    <rPh sb="4" eb="6">
      <t>ナナセ</t>
    </rPh>
    <rPh sb="6" eb="7">
      <t>カワ</t>
    </rPh>
    <rPh sb="7" eb="9">
      <t>シゼン</t>
    </rPh>
    <rPh sb="9" eb="11">
      <t>コウエン</t>
    </rPh>
    <rPh sb="16" eb="18">
      <t>ヤマガワ</t>
    </rPh>
    <rPh sb="19" eb="20">
      <t>カワ</t>
    </rPh>
    <rPh sb="20" eb="21">
      <t>ガワ</t>
    </rPh>
    <phoneticPr fontId="3"/>
  </si>
  <si>
    <t>賀　来</t>
    <rPh sb="0" eb="1">
      <t>ガ</t>
    </rPh>
    <rPh sb="2" eb="3">
      <t>ライ</t>
    </rPh>
    <phoneticPr fontId="3"/>
  </si>
  <si>
    <t>上堅田</t>
    <rPh sb="0" eb="3">
      <t>カミカタダ</t>
    </rPh>
    <phoneticPr fontId="3"/>
  </si>
  <si>
    <t>日岡Ｇ=日岡グランド（１面）</t>
    <rPh sb="0" eb="2">
      <t>ヒオカ</t>
    </rPh>
    <rPh sb="4" eb="6">
      <t>ヒオカ</t>
    </rPh>
    <rPh sb="12" eb="13">
      <t>メン</t>
    </rPh>
    <phoneticPr fontId="3"/>
  </si>
  <si>
    <t>西部Ｇ・下</t>
    <rPh sb="0" eb="2">
      <t>セイブ</t>
    </rPh>
    <rPh sb="4" eb="5">
      <t>シタ</t>
    </rPh>
    <phoneticPr fontId="3"/>
  </si>
  <si>
    <t>西部Ｇ・上</t>
    <rPh sb="0" eb="2">
      <t>セイブ</t>
    </rPh>
    <rPh sb="4" eb="5">
      <t>ウエ</t>
    </rPh>
    <phoneticPr fontId="3"/>
  </si>
  <si>
    <t>西部Ｇ上・下＝西部グランド（上側・下側）</t>
    <rPh sb="0" eb="2">
      <t>セイブ</t>
    </rPh>
    <rPh sb="3" eb="4">
      <t>ウエ</t>
    </rPh>
    <rPh sb="5" eb="6">
      <t>シタ</t>
    </rPh>
    <rPh sb="7" eb="9">
      <t>セイブ</t>
    </rPh>
    <rPh sb="14" eb="16">
      <t>ウエガワ</t>
    </rPh>
    <rPh sb="17" eb="18">
      <t>シタ</t>
    </rPh>
    <rPh sb="18" eb="19">
      <t>ガワ</t>
    </rPh>
    <phoneticPr fontId="3"/>
  </si>
  <si>
    <t>◎参加賞他受取</t>
    <rPh sb="1" eb="4">
      <t>サンカショウ</t>
    </rPh>
    <rPh sb="4" eb="5">
      <t>ホカ</t>
    </rPh>
    <rPh sb="5" eb="7">
      <t>ウケトリ</t>
    </rPh>
    <phoneticPr fontId="0"/>
  </si>
  <si>
    <r>
      <rPr>
        <u/>
        <sz val="11"/>
        <color rgb="FFFF0000"/>
        <rFont val="ＭＳ Ｐゴシック"/>
        <family val="3"/>
        <charset val="128"/>
      </rPr>
      <t>平成３０年７月１４日（土）、１５日（日）、１６日（月）</t>
    </r>
    <r>
      <rPr>
        <sz val="11"/>
        <color theme="1"/>
        <rFont val="ＭＳ Ｐゴシック"/>
        <family val="3"/>
        <charset val="128"/>
      </rPr>
      <t>　　３日間（雨天決行）</t>
    </r>
    <rPh sb="0" eb="2">
      <t>ヘイセイ</t>
    </rPh>
    <rPh sb="16" eb="17">
      <t>ヒ</t>
    </rPh>
    <rPh sb="18" eb="19">
      <t>ヒ</t>
    </rPh>
    <rPh sb="25" eb="26">
      <t>ゲツ</t>
    </rPh>
    <phoneticPr fontId="3"/>
  </si>
  <si>
    <r>
      <rPr>
        <u/>
        <sz val="11"/>
        <color rgb="FFFF0000"/>
        <rFont val="ＭＳ Ｐゴシック"/>
        <family val="3"/>
        <charset val="128"/>
      </rPr>
      <t>登録団員の変更は、７月７日（土）まで</t>
    </r>
    <r>
      <rPr>
        <sz val="11"/>
        <color theme="1"/>
        <rFont val="ＭＳ Ｐゴシック"/>
        <family val="3"/>
        <charset val="128"/>
      </rPr>
      <t>に事務局へ電子メールで連絡すること。</t>
    </r>
    <rPh sb="14" eb="15">
      <t>ド</t>
    </rPh>
    <rPh sb="23" eb="25">
      <t>デンシ</t>
    </rPh>
    <phoneticPr fontId="3"/>
  </si>
  <si>
    <t>交替は登録団員であれば自由とする。ただし、準決勝・決勝はメンバー表を提出し、</t>
    <rPh sb="32" eb="33">
      <t>ヒョウ</t>
    </rPh>
    <phoneticPr fontId="3"/>
  </si>
  <si>
    <t>なお、フレンドリートーナメントは、メンバー表の提出は、不要とする。</t>
    <rPh sb="21" eb="22">
      <t>ヒョウ</t>
    </rPh>
    <rPh sb="23" eb="25">
      <t>テイシュツ</t>
    </rPh>
    <rPh sb="27" eb="29">
      <t>フヨウ</t>
    </rPh>
    <phoneticPr fontId="3"/>
  </si>
  <si>
    <t>7/15（日）フレンドリートーナメントは、各チームの有資格の帯同審判の１人審判制</t>
    <rPh sb="5" eb="6">
      <t>ヒ</t>
    </rPh>
    <rPh sb="21" eb="22">
      <t>カク</t>
    </rPh>
    <rPh sb="26" eb="29">
      <t>ユウシカク</t>
    </rPh>
    <rPh sb="36" eb="37">
      <t>ニン</t>
    </rPh>
    <rPh sb="37" eb="39">
      <t>シンパン</t>
    </rPh>
    <rPh sb="39" eb="40">
      <t>セイ</t>
    </rPh>
    <phoneticPr fontId="3"/>
  </si>
  <si>
    <t>フレンドリートーナメント優勝/準優勝チームには、楯、又はトロフィーを授与し、表彰する。</t>
    <rPh sb="12" eb="14">
      <t>ユウショウ</t>
    </rPh>
    <rPh sb="15" eb="18">
      <t>ジュンユウショウ</t>
    </rPh>
    <rPh sb="24" eb="25">
      <t>タテ</t>
    </rPh>
    <rPh sb="26" eb="27">
      <t>マタ</t>
    </rPh>
    <rPh sb="34" eb="36">
      <t>ジュヨ</t>
    </rPh>
    <rPh sb="38" eb="40">
      <t>ヒョウショウ</t>
    </rPh>
    <phoneticPr fontId="3"/>
  </si>
  <si>
    <t>平成３０年６月２１日（木）&lt;予定&gt;　主管団体役員立会のもとで厳正に抽選する。</t>
    <rPh sb="11" eb="12">
      <t>モク</t>
    </rPh>
    <rPh sb="14" eb="16">
      <t>ヨテイ</t>
    </rPh>
    <phoneticPr fontId="3"/>
  </si>
  <si>
    <t>組み合わせ通知は、平成３０年６月２９日（金）頃までに大分県サッカー協会</t>
    <rPh sb="20" eb="21">
      <t>キン</t>
    </rPh>
    <rPh sb="22" eb="23">
      <t>コロ</t>
    </rPh>
    <phoneticPr fontId="3"/>
  </si>
  <si>
    <t>平成３０年６月１５日（金）必着</t>
    <rPh sb="11" eb="12">
      <t>キン</t>
    </rPh>
    <phoneticPr fontId="3"/>
  </si>
  <si>
    <t>◎7/15（日）１回戦～準々決勝の主審は、全て本部審判(1～8)</t>
    <rPh sb="6" eb="7">
      <t>ヒ</t>
    </rPh>
    <rPh sb="9" eb="11">
      <t>カイセン</t>
    </rPh>
    <rPh sb="17" eb="19">
      <t>シュシン</t>
    </rPh>
    <rPh sb="21" eb="22">
      <t>スベ</t>
    </rPh>
    <phoneticPr fontId="3"/>
  </si>
  <si>
    <t>7/16（月）準決勝、決勝の主審、副審は、本部審判</t>
    <rPh sb="5" eb="6">
      <t>ゲツ</t>
    </rPh>
    <rPh sb="11" eb="13">
      <t>ケッショウ</t>
    </rPh>
    <rPh sb="14" eb="16">
      <t>シュシン</t>
    </rPh>
    <rPh sb="17" eb="19">
      <t>フクシン</t>
    </rPh>
    <phoneticPr fontId="3"/>
  </si>
  <si>
    <t>7/15
（日）</t>
    <rPh sb="6" eb="7">
      <t>ヒ</t>
    </rPh>
    <phoneticPr fontId="3"/>
  </si>
  <si>
    <t>7/16
（月）</t>
    <rPh sb="6" eb="7">
      <t>ゲツ</t>
    </rPh>
    <phoneticPr fontId="3"/>
  </si>
  <si>
    <t>A3位</t>
    <rPh sb="2" eb="3">
      <t>イ</t>
    </rPh>
    <phoneticPr fontId="3"/>
  </si>
  <si>
    <t>P4位</t>
    <phoneticPr fontId="3"/>
  </si>
  <si>
    <t>B3位</t>
    <phoneticPr fontId="3"/>
  </si>
  <si>
    <t>O4位</t>
    <phoneticPr fontId="3"/>
  </si>
  <si>
    <t>C3位</t>
    <phoneticPr fontId="3"/>
  </si>
  <si>
    <t>N4位</t>
    <phoneticPr fontId="3"/>
  </si>
  <si>
    <t>D3位</t>
    <phoneticPr fontId="3"/>
  </si>
  <si>
    <t>M4位</t>
    <phoneticPr fontId="3"/>
  </si>
  <si>
    <t>E3位</t>
    <phoneticPr fontId="3"/>
  </si>
  <si>
    <t>L4位</t>
    <phoneticPr fontId="3"/>
  </si>
  <si>
    <t>F3位</t>
    <phoneticPr fontId="3"/>
  </si>
  <si>
    <t>K4位</t>
    <phoneticPr fontId="3"/>
  </si>
  <si>
    <t>G3位</t>
    <phoneticPr fontId="3"/>
  </si>
  <si>
    <t>J4位</t>
    <phoneticPr fontId="3"/>
  </si>
  <si>
    <t>H3位</t>
    <phoneticPr fontId="3"/>
  </si>
  <si>
    <t>I4位</t>
    <phoneticPr fontId="3"/>
  </si>
  <si>
    <t>I3位</t>
    <phoneticPr fontId="3"/>
  </si>
  <si>
    <t>H4位</t>
    <phoneticPr fontId="3"/>
  </si>
  <si>
    <t>J3位</t>
    <phoneticPr fontId="3"/>
  </si>
  <si>
    <t>G4位</t>
    <phoneticPr fontId="3"/>
  </si>
  <si>
    <t>K3位</t>
    <phoneticPr fontId="3"/>
  </si>
  <si>
    <t>F4位</t>
    <phoneticPr fontId="3"/>
  </si>
  <si>
    <t>L3位</t>
    <phoneticPr fontId="3"/>
  </si>
  <si>
    <t>E4位</t>
    <phoneticPr fontId="3"/>
  </si>
  <si>
    <t>M3位</t>
    <phoneticPr fontId="3"/>
  </si>
  <si>
    <t>D4位</t>
    <phoneticPr fontId="3"/>
  </si>
  <si>
    <t>N3位</t>
    <phoneticPr fontId="3"/>
  </si>
  <si>
    <t>C4位</t>
    <phoneticPr fontId="3"/>
  </si>
  <si>
    <t>O3位</t>
    <phoneticPr fontId="3"/>
  </si>
  <si>
    <t>B4位</t>
    <phoneticPr fontId="3"/>
  </si>
  <si>
    <t>P3位</t>
    <phoneticPr fontId="3"/>
  </si>
  <si>
    <t>A4位</t>
    <phoneticPr fontId="3"/>
  </si>
  <si>
    <r>
      <t>サッカーラグビー場A-</t>
    </r>
    <r>
      <rPr>
        <sz val="11"/>
        <rFont val="ＭＳ Ｐゴシック"/>
        <family val="3"/>
        <charset val="128"/>
      </rPr>
      <t>2</t>
    </r>
    <phoneticPr fontId="3"/>
  </si>
  <si>
    <t>◎7/15（日）１回戦～準々決勝の主審は、全て相互審判(1～8)</t>
    <rPh sb="6" eb="7">
      <t>ヒ</t>
    </rPh>
    <rPh sb="9" eb="11">
      <t>カイセン</t>
    </rPh>
    <rPh sb="17" eb="19">
      <t>シュシン</t>
    </rPh>
    <rPh sb="21" eb="22">
      <t>スベ</t>
    </rPh>
    <rPh sb="23" eb="25">
      <t>ソウゴ</t>
    </rPh>
    <phoneticPr fontId="3"/>
  </si>
  <si>
    <t>　　　第４２回大分県スポーツ少年団サッカー交流大会</t>
    <phoneticPr fontId="3"/>
  </si>
  <si>
    <t>◇７月１４日　午前９時００分</t>
    <rPh sb="2" eb="3">
      <t>ガツ</t>
    </rPh>
    <rPh sb="5" eb="6">
      <t>ニチ</t>
    </rPh>
    <phoneticPr fontId="0"/>
  </si>
  <si>
    <t>　 7/16（月）準決勝、決勝の主審、副審は、本部審判</t>
    <rPh sb="7" eb="8">
      <t>ゲツ</t>
    </rPh>
    <rPh sb="13" eb="15">
      <t>ケッショウ</t>
    </rPh>
    <rPh sb="16" eb="18">
      <t>シュシン</t>
    </rPh>
    <rPh sb="19" eb="21">
      <t>フクシン</t>
    </rPh>
    <phoneticPr fontId="3"/>
  </si>
  <si>
    <t>C3</t>
    <phoneticPr fontId="3"/>
  </si>
  <si>
    <t>D3</t>
    <phoneticPr fontId="3"/>
  </si>
  <si>
    <t>A3</t>
    <phoneticPr fontId="3"/>
  </si>
  <si>
    <t>B3</t>
    <phoneticPr fontId="3"/>
  </si>
  <si>
    <t>G3</t>
    <phoneticPr fontId="3"/>
  </si>
  <si>
    <t>H3</t>
    <phoneticPr fontId="3"/>
  </si>
  <si>
    <t>E3</t>
    <phoneticPr fontId="3"/>
  </si>
  <si>
    <t>F3</t>
    <phoneticPr fontId="3"/>
  </si>
  <si>
    <t>K3</t>
    <phoneticPr fontId="3"/>
  </si>
  <si>
    <t>L3</t>
    <phoneticPr fontId="3"/>
  </si>
  <si>
    <t>I3</t>
    <phoneticPr fontId="3"/>
  </si>
  <si>
    <t>J3</t>
    <phoneticPr fontId="3"/>
  </si>
  <si>
    <t>O3</t>
    <phoneticPr fontId="3"/>
  </si>
  <si>
    <t>P3</t>
    <phoneticPr fontId="3"/>
  </si>
  <si>
    <t>M3</t>
    <phoneticPr fontId="3"/>
  </si>
  <si>
    <t>N3</t>
    <phoneticPr fontId="3"/>
  </si>
  <si>
    <t>2負け</t>
    <rPh sb="1" eb="2">
      <t>マ</t>
    </rPh>
    <phoneticPr fontId="3"/>
  </si>
  <si>
    <t>4負け</t>
    <rPh sb="1" eb="2">
      <t>マ</t>
    </rPh>
    <phoneticPr fontId="3"/>
  </si>
  <si>
    <t>3負け</t>
    <rPh sb="1" eb="2">
      <t>マ</t>
    </rPh>
    <phoneticPr fontId="3"/>
  </si>
  <si>
    <t>７月１４日（土）</t>
    <rPh sb="4" eb="5">
      <t>ヒ</t>
    </rPh>
    <rPh sb="6" eb="7">
      <t>ツチ</t>
    </rPh>
    <phoneticPr fontId="3"/>
  </si>
  <si>
    <t>７月１５日（日）</t>
    <rPh sb="6" eb="7">
      <t>ヒ</t>
    </rPh>
    <phoneticPr fontId="3"/>
  </si>
  <si>
    <t>７月１６日（月）</t>
    <rPh sb="6" eb="7">
      <t>ゲツ</t>
    </rPh>
    <phoneticPr fontId="3"/>
  </si>
  <si>
    <t>【相互審判】</t>
    <phoneticPr fontId="3"/>
  </si>
  <si>
    <t>【本部審判】</t>
    <phoneticPr fontId="3"/>
  </si>
  <si>
    <t>注意）予選各パート１位、２位は、決勝トーナメント会場（大分県スポーツ公園　だいぎんサッカーラグビー場）のAコートの管理棟で17：00から抽選会を行います。抽選時は、指導者１名、選手１名のみの入室とさせていただきます。</t>
    <phoneticPr fontId="3"/>
  </si>
  <si>
    <r>
      <t>２チームエントリーも可とするが、参加チーム数が、</t>
    </r>
    <r>
      <rPr>
        <u/>
        <sz val="11"/>
        <color theme="1"/>
        <rFont val="ＭＳ Ｐゴシック"/>
        <family val="3"/>
        <charset val="128"/>
      </rPr>
      <t>６４を満たない場合に限ってのみ</t>
    </r>
    <rPh sb="16" eb="18">
      <t>サンカ</t>
    </rPh>
    <rPh sb="21" eb="22">
      <t>スウ</t>
    </rPh>
    <rPh sb="27" eb="28">
      <t>ミ</t>
    </rPh>
    <rPh sb="31" eb="33">
      <t>バアイ</t>
    </rPh>
    <rPh sb="34" eb="35">
      <t>カギ</t>
    </rPh>
    <phoneticPr fontId="3"/>
  </si>
  <si>
    <t>とし、登録６年生数が多いチームを優先とし、同数の場合は抽選を行う。なお、大会中</t>
    <rPh sb="27" eb="29">
      <t>チュウセン</t>
    </rPh>
    <rPh sb="30" eb="31">
      <t>オコナ</t>
    </rPh>
    <phoneticPr fontId="3"/>
  </si>
  <si>
    <t>(２)　１０：３０－</t>
    <phoneticPr fontId="3"/>
  </si>
  <si>
    <r>
      <t>決勝ﾄｰﾅﾒﾝﾄ（１回戦/２回戦/準々決勝）</t>
    </r>
    <r>
      <rPr>
        <sz val="16"/>
        <color rgb="FFFF0000"/>
        <rFont val="ＭＳ Ｐゴシック"/>
        <family val="3"/>
        <charset val="128"/>
      </rPr>
      <t>【本部審判】　</t>
    </r>
    <r>
      <rPr>
        <sz val="16"/>
        <rFont val="ＭＳ Ｐゴシック"/>
        <family val="3"/>
        <charset val="128"/>
      </rPr>
      <t>ﾌﾚﾝﾄﾞﾘｰﾄｰﾅﾒﾝﾄ（１回戦/２回戦/準々決勝）</t>
    </r>
    <r>
      <rPr>
        <sz val="16"/>
        <color rgb="FFFF0000"/>
        <rFont val="ＭＳ Ｐゴシック"/>
        <family val="3"/>
        <charset val="128"/>
      </rPr>
      <t>【相互審判】</t>
    </r>
    <rPh sb="10" eb="12">
      <t>カイセン</t>
    </rPh>
    <rPh sb="14" eb="16">
      <t>カイセン</t>
    </rPh>
    <rPh sb="17" eb="21">
      <t>ジュンジュンケッショウ</t>
    </rPh>
    <rPh sb="23" eb="25">
      <t>ホンブ</t>
    </rPh>
    <phoneticPr fontId="3"/>
  </si>
  <si>
    <t>◇決勝/フレンドリートーナメント１・２日目　10時00分キックオフ</t>
    <rPh sb="1" eb="3">
      <t>ケッショウ</t>
    </rPh>
    <rPh sb="24" eb="25">
      <t>ジ</t>
    </rPh>
    <rPh sb="27" eb="28">
      <t>フン</t>
    </rPh>
    <phoneticPr fontId="0"/>
  </si>
  <si>
    <r>
      <rPr>
        <u/>
        <sz val="11"/>
        <color rgb="FFFF0000"/>
        <rFont val="ＭＳ Ｐゴシック"/>
        <family val="3"/>
        <charset val="128"/>
      </rPr>
      <t>トーナメント戦で下位パート優勝チームを決定する</t>
    </r>
    <r>
      <rPr>
        <sz val="11"/>
        <color rgb="FFFF0000"/>
        <rFont val="ＭＳ Ｐゴシック"/>
        <family val="3"/>
        <charset val="128"/>
      </rPr>
      <t>。</t>
    </r>
    <rPh sb="6" eb="7">
      <t>セン</t>
    </rPh>
    <rPh sb="8" eb="10">
      <t>カイ</t>
    </rPh>
    <rPh sb="13" eb="15">
      <t>ユウショウ</t>
    </rPh>
    <rPh sb="19" eb="21">
      <t>ケッテイ</t>
    </rPh>
    <phoneticPr fontId="3"/>
  </si>
  <si>
    <r>
      <t>参加申込書で記入した、スポーツ少年団登録済み指導者の内、</t>
    </r>
    <r>
      <rPr>
        <u/>
        <sz val="11"/>
        <color rgb="FFFF0000"/>
        <rFont val="ＭＳ Ｐゴシック"/>
        <family val="3"/>
        <charset val="128"/>
      </rPr>
      <t>ベンチ入り指導者は</t>
    </r>
    <r>
      <rPr>
        <sz val="11"/>
        <color rgb="FFFF0000"/>
        <rFont val="ＭＳ Ｐゴシック"/>
        <family val="3"/>
        <charset val="128"/>
      </rPr>
      <t>、</t>
    </r>
    <rPh sb="0" eb="2">
      <t>サンカ</t>
    </rPh>
    <rPh sb="2" eb="4">
      <t>モウシコミ</t>
    </rPh>
    <rPh sb="4" eb="5">
      <t>ショ</t>
    </rPh>
    <rPh sb="6" eb="8">
      <t>キニュウ</t>
    </rPh>
    <rPh sb="22" eb="25">
      <t>シドウシャ</t>
    </rPh>
    <rPh sb="26" eb="27">
      <t>ウチ</t>
    </rPh>
    <rPh sb="31" eb="32">
      <t>ハイ</t>
    </rPh>
    <phoneticPr fontId="3"/>
  </si>
  <si>
    <t>とし、なお勝敗の決しない時はＰＫ戦（３人制）とする。</t>
    <rPh sb="19" eb="20">
      <t>ニン</t>
    </rPh>
    <rPh sb="20" eb="21">
      <t>セイ</t>
    </rPh>
    <phoneticPr fontId="3"/>
  </si>
  <si>
    <t>一方、フレンドリートーナメントは、全試合、延長戦はなく引分の場合は、ＰＫ戦（３人制）とする。</t>
    <rPh sb="0" eb="2">
      <t>イッポウ</t>
    </rPh>
    <rPh sb="17" eb="20">
      <t>ゼンシアイ</t>
    </rPh>
    <rPh sb="27" eb="29">
      <t>ヒキワケ</t>
    </rPh>
    <rPh sb="30" eb="32">
      <t>バアイ</t>
    </rPh>
    <phoneticPr fontId="3"/>
  </si>
  <si>
    <r>
      <rPr>
        <u/>
        <sz val="11"/>
        <color theme="1"/>
        <rFont val="ＭＳ Ｐゴシック"/>
        <family val="3"/>
        <charset val="128"/>
      </rPr>
      <t>7/16（月）決勝トーナメントの準決勝・決勝の主審、副審（３人審判制）は、本部で対応</t>
    </r>
    <r>
      <rPr>
        <sz val="11"/>
        <color theme="1"/>
        <rFont val="ＭＳ Ｐゴシック"/>
        <family val="3"/>
        <charset val="128"/>
      </rPr>
      <t>します。</t>
    </r>
    <rPh sb="5" eb="6">
      <t>ゲツ</t>
    </rPh>
    <rPh sb="40" eb="42">
      <t>タイオウ</t>
    </rPh>
    <phoneticPr fontId="3"/>
  </si>
  <si>
    <t xml:space="preserve">第４２回大分県スポーツ少年団（知事杯・大分合同新聞社旗争奪）サッカー交流大会実施要項 </t>
    <phoneticPr fontId="3"/>
  </si>
  <si>
    <t>趣　　　　　　旨</t>
    <phoneticPr fontId="3"/>
  </si>
  <si>
    <t>　スポーツ少年団では育成事業の１つとして地域種目別交流方式の確立と団活動の</t>
    <phoneticPr fontId="3"/>
  </si>
  <si>
    <t>活性化を促進いたしております。この事業もその一環としてサッカーによる交流</t>
    <phoneticPr fontId="3"/>
  </si>
  <si>
    <t>大会を開催いたします。</t>
    <phoneticPr fontId="3"/>
  </si>
  <si>
    <t>この大会を通じて、県下のサッカースポーツ少年団が日頃習得した秀れたる精神</t>
    <phoneticPr fontId="3"/>
  </si>
  <si>
    <t>と技を遺憾なく発揮し、団員相互の交流の絆をより深く、友情と仲間意識、連帯と</t>
    <phoneticPr fontId="3"/>
  </si>
  <si>
    <t>協和を高めるためよりよき研修の場となることを期待して実施するものであります。</t>
    <phoneticPr fontId="3"/>
  </si>
  <si>
    <t>第４２回大分県スポーツ少年団サッカー交流大会</t>
    <phoneticPr fontId="3"/>
  </si>
  <si>
    <t>大分市、大分市教育委員会、大分市サッカー協会</t>
    <phoneticPr fontId="3"/>
  </si>
  <si>
    <t>㈱モルテン、㈱アルペン・スポーツデポ大分店、丸果大分大同青果㈱、大塚製薬㈱</t>
    <phoneticPr fontId="3"/>
  </si>
  <si>
    <t>大分スポーツ公園だいぎんサッカー・ラクビー場、大分市内各小学校　他</t>
    <phoneticPr fontId="3"/>
  </si>
  <si>
    <t>（イ）</t>
    <phoneticPr fontId="3"/>
  </si>
  <si>
    <t>平成３０年度日本スポーツ少年団登録の団員、指導者であること。</t>
    <phoneticPr fontId="3"/>
  </si>
  <si>
    <t>選手（団員）は、スポーツ傷害保険に加入し、保護者の承諾を得た者であること、</t>
    <phoneticPr fontId="3"/>
  </si>
  <si>
    <t>指導者はスポーツ賠償保険に加入していること。</t>
    <phoneticPr fontId="3"/>
  </si>
  <si>
    <t>（ニ）</t>
    <phoneticPr fontId="3"/>
  </si>
  <si>
    <t>の選手のチーム移動はできないので注意のこと。</t>
    <phoneticPr fontId="3"/>
  </si>
  <si>
    <t>チーム</t>
    <phoneticPr fontId="3"/>
  </si>
  <si>
    <r>
      <rPr>
        <u/>
        <sz val="11"/>
        <color rgb="FFFF0000"/>
        <rFont val="ＭＳ Ｐゴシック"/>
        <family val="3"/>
        <charset val="128"/>
      </rPr>
      <t>団員（選手）１６名以内</t>
    </r>
    <r>
      <rPr>
        <sz val="11"/>
        <color theme="1"/>
        <rFont val="ＭＳ Ｐゴシック"/>
        <family val="3"/>
        <charset val="128"/>
      </rPr>
      <t>とする。</t>
    </r>
    <phoneticPr fontId="3"/>
  </si>
  <si>
    <t>試合は８人制とし、日本サッカー協会2018年度競技規則（8人制）に準じ、キックオフゴール</t>
    <phoneticPr fontId="3"/>
  </si>
  <si>
    <t xml:space="preserve">　　 </t>
    <phoneticPr fontId="3"/>
  </si>
  <si>
    <t>交代は、登録の中であれば自由とし、交代ゾーンからインプレー、アウトプレー中に自由に</t>
    <phoneticPr fontId="3"/>
  </si>
  <si>
    <t>行うことができるが、ＧＫの交代は、アウトオブプレー中に主審の許可を得て行うものとする。</t>
    <phoneticPr fontId="3"/>
  </si>
  <si>
    <r>
      <t>また、</t>
    </r>
    <r>
      <rPr>
        <u/>
        <sz val="11"/>
        <color theme="1"/>
        <rFont val="ＭＳ Ｐゴシック"/>
        <family val="3"/>
        <charset val="128"/>
      </rPr>
      <t>退場者が出た場合には、選手の補充を行なう</t>
    </r>
    <r>
      <rPr>
        <sz val="11"/>
        <color theme="1"/>
        <rFont val="ＭＳ Ｐゴシック"/>
        <family val="3"/>
        <charset val="128"/>
      </rPr>
      <t>ものとする。</t>
    </r>
    <phoneticPr fontId="3"/>
  </si>
  <si>
    <t>　　</t>
    <phoneticPr fontId="3"/>
  </si>
  <si>
    <r>
      <rPr>
        <u/>
        <sz val="11"/>
        <color rgb="FFFF0000"/>
        <rFont val="ＭＳ Ｐゴシック"/>
        <family val="3"/>
        <charset val="128"/>
      </rPr>
      <t>３人以内</t>
    </r>
    <r>
      <rPr>
        <sz val="11"/>
        <color theme="1"/>
        <rFont val="ＭＳ Ｐゴシック"/>
        <family val="3"/>
        <charset val="128"/>
      </rPr>
      <t>とする。</t>
    </r>
    <phoneticPr fontId="3"/>
  </si>
  <si>
    <t>予選リーグ制を採り、これを通過したチームによる決勝トーナメント方式とする。</t>
    <phoneticPr fontId="3"/>
  </si>
  <si>
    <t>　　　</t>
    <phoneticPr fontId="3"/>
  </si>
  <si>
    <t>決勝トーナメント進出チームは各パート１・２位チームとする。</t>
    <phoneticPr fontId="3"/>
  </si>
  <si>
    <t>競技場の大きさは、縦６８ｍ横５０ｍ、センターサークル半径７ｍ、ゴールエリア４ｍ、</t>
    <phoneticPr fontId="3"/>
  </si>
  <si>
    <t>ぺナルテｲエリア１２ｍ、ぺナルテｲマーク８ｍ、ぺナルテｲアーク半径７ｍとし、</t>
    <phoneticPr fontId="3"/>
  </si>
  <si>
    <t>ゴールポストは少年用を使用する。</t>
    <phoneticPr fontId="3"/>
  </si>
  <si>
    <t>（ト）</t>
    <phoneticPr fontId="3"/>
  </si>
  <si>
    <r>
      <rPr>
        <u/>
        <sz val="11"/>
        <color theme="1"/>
        <rFont val="ＭＳ Ｐゴシック"/>
        <family val="3"/>
        <charset val="128"/>
      </rPr>
      <t>予選リーグ戦は、相互審判（３人制）</t>
    </r>
    <r>
      <rPr>
        <sz val="11"/>
        <color theme="1"/>
        <rFont val="ＭＳ Ｐゴシック"/>
        <family val="3"/>
        <charset val="128"/>
      </rPr>
      <t>としますので必ず団で、</t>
    </r>
    <r>
      <rPr>
        <u/>
        <sz val="11"/>
        <color theme="1"/>
        <rFont val="ＭＳ Ｐゴシック"/>
        <family val="3"/>
        <charset val="128"/>
      </rPr>
      <t>有資格の主審、</t>
    </r>
    <r>
      <rPr>
        <sz val="11"/>
        <color theme="1"/>
        <rFont val="ＭＳ Ｐゴシック"/>
        <family val="3"/>
        <charset val="128"/>
      </rPr>
      <t>また、</t>
    </r>
    <r>
      <rPr>
        <u/>
        <sz val="11"/>
        <color theme="1"/>
        <rFont val="ＭＳ Ｐゴシック"/>
        <family val="3"/>
        <charset val="128"/>
      </rPr>
      <t>無資格</t>
    </r>
    <rPh sb="14" eb="16">
      <t>ニンセイ</t>
    </rPh>
    <phoneticPr fontId="3"/>
  </si>
  <si>
    <r>
      <rPr>
        <u/>
        <sz val="11"/>
        <color theme="1"/>
        <rFont val="ＭＳ Ｐゴシック"/>
        <family val="3"/>
        <charset val="128"/>
      </rPr>
      <t>でも可能ですので副審</t>
    </r>
    <r>
      <rPr>
        <sz val="11"/>
        <color theme="1"/>
        <rFont val="ＭＳ Ｐゴシック"/>
        <family val="3"/>
        <charset val="128"/>
      </rPr>
      <t>（中学生以上 （有資格の小学生も可））の帯同をお願いします。</t>
    </r>
    <rPh sb="2" eb="4">
      <t>カノウ</t>
    </rPh>
    <rPh sb="18" eb="19">
      <t>ユウ</t>
    </rPh>
    <rPh sb="19" eb="21">
      <t>シカク</t>
    </rPh>
    <phoneticPr fontId="3"/>
  </si>
  <si>
    <t>A5位</t>
    <phoneticPr fontId="3"/>
  </si>
  <si>
    <t>B5位</t>
    <phoneticPr fontId="3"/>
  </si>
  <si>
    <t>E5位</t>
    <phoneticPr fontId="3"/>
  </si>
  <si>
    <t>1</t>
    <phoneticPr fontId="3"/>
  </si>
  <si>
    <r>
      <rPr>
        <b/>
        <sz val="10"/>
        <color rgb="FFFF0000"/>
        <rFont val="ＭＳ Ｐゴシック"/>
        <family val="3"/>
        <charset val="128"/>
      </rPr>
      <t>大在東G</t>
    </r>
    <r>
      <rPr>
        <sz val="10"/>
        <rFont val="ＭＳ Ｐゴシック"/>
        <family val="3"/>
        <charset val="128"/>
      </rPr>
      <t xml:space="preserve"> A1</t>
    </r>
    <rPh sb="0" eb="1">
      <t>オオ</t>
    </rPh>
    <rPh sb="1" eb="2">
      <t>ザイ</t>
    </rPh>
    <rPh sb="2" eb="3">
      <t>ヒガシ</t>
    </rPh>
    <phoneticPr fontId="3"/>
  </si>
  <si>
    <r>
      <rPr>
        <b/>
        <sz val="10"/>
        <color rgb="FFFF0000"/>
        <rFont val="ＭＳ Ｐゴシック"/>
        <family val="3"/>
        <charset val="128"/>
      </rPr>
      <t>南大分SP</t>
    </r>
    <r>
      <rPr>
        <b/>
        <sz val="10"/>
        <color rgb="FF0000FF"/>
        <rFont val="ＭＳ Ｐゴシック"/>
        <family val="3"/>
        <charset val="128"/>
      </rPr>
      <t xml:space="preserve"> </t>
    </r>
    <r>
      <rPr>
        <sz val="10"/>
        <rFont val="ＭＳ Ｐゴシック"/>
        <family val="3"/>
        <charset val="128"/>
      </rPr>
      <t>B1</t>
    </r>
    <rPh sb="0" eb="3">
      <t>ミナミオオイタ</t>
    </rPh>
    <phoneticPr fontId="3"/>
  </si>
  <si>
    <t>B1</t>
    <phoneticPr fontId="3"/>
  </si>
  <si>
    <t>B2</t>
    <phoneticPr fontId="3"/>
  </si>
  <si>
    <t>C1</t>
    <phoneticPr fontId="3"/>
  </si>
  <si>
    <t>C2</t>
    <phoneticPr fontId="3"/>
  </si>
  <si>
    <r>
      <rPr>
        <b/>
        <sz val="10"/>
        <color rgb="FFFF0000"/>
        <rFont val="ＭＳ Ｐゴシック"/>
        <family val="3"/>
        <charset val="128"/>
      </rPr>
      <t>七瀬川G</t>
    </r>
    <r>
      <rPr>
        <sz val="10"/>
        <color theme="1"/>
        <rFont val="ＭＳ Ｐゴシック"/>
        <family val="3"/>
        <charset val="128"/>
      </rPr>
      <t>　C1</t>
    </r>
    <rPh sb="0" eb="3">
      <t>ナナセガワ</t>
    </rPh>
    <phoneticPr fontId="3"/>
  </si>
  <si>
    <t>D1</t>
    <phoneticPr fontId="3"/>
  </si>
  <si>
    <t>D2</t>
    <phoneticPr fontId="3"/>
  </si>
  <si>
    <r>
      <rPr>
        <b/>
        <sz val="10"/>
        <color rgb="FFFF0000"/>
        <rFont val="ＭＳ Ｐゴシック"/>
        <family val="3"/>
        <charset val="128"/>
      </rPr>
      <t>西部G</t>
    </r>
    <r>
      <rPr>
        <sz val="10"/>
        <rFont val="ＭＳ Ｐゴシック"/>
        <family val="3"/>
        <charset val="128"/>
      </rPr>
      <t>　D1</t>
    </r>
    <rPh sb="0" eb="2">
      <t>セイブ</t>
    </rPh>
    <phoneticPr fontId="3"/>
  </si>
  <si>
    <t>P4</t>
    <phoneticPr fontId="3"/>
  </si>
  <si>
    <t>H4</t>
    <phoneticPr fontId="3"/>
  </si>
  <si>
    <t>L4</t>
    <phoneticPr fontId="3"/>
  </si>
  <si>
    <t>第４２回大分県スポーツ少年団サッカー交流大会フレンドリートーナメント</t>
    <rPh sb="0" eb="1">
      <t>ダイ</t>
    </rPh>
    <rPh sb="3" eb="4">
      <t>２３カイ</t>
    </rPh>
    <rPh sb="4" eb="7">
      <t>オオイタケン</t>
    </rPh>
    <rPh sb="11" eb="13">
      <t>ショウネン</t>
    </rPh>
    <rPh sb="13" eb="14">
      <t>ダン</t>
    </rPh>
    <rPh sb="18" eb="20">
      <t>コウリュウ</t>
    </rPh>
    <rPh sb="20" eb="22">
      <t>タイカイ</t>
    </rPh>
    <phoneticPr fontId="3"/>
  </si>
  <si>
    <t>三佐小</t>
    <rPh sb="0" eb="2">
      <t>ミサ</t>
    </rPh>
    <rPh sb="2" eb="3">
      <t>ショウ</t>
    </rPh>
    <phoneticPr fontId="3"/>
  </si>
  <si>
    <t>明治北</t>
    <rPh sb="0" eb="2">
      <t>メイジ</t>
    </rPh>
    <rPh sb="2" eb="3">
      <t>キタ</t>
    </rPh>
    <phoneticPr fontId="3"/>
  </si>
  <si>
    <r>
      <t>予選リーグは参加６7チームを１６パートに分け総当たり戦を行い、各パートの</t>
    </r>
    <r>
      <rPr>
        <u/>
        <sz val="16"/>
        <rFont val="ＭＳ Ｐゴシック"/>
        <family val="3"/>
        <charset val="128"/>
      </rPr>
      <t>１・２位を決勝トーナメント出場チーム</t>
    </r>
    <r>
      <rPr>
        <sz val="16"/>
        <rFont val="ＭＳ Ｐゴシック"/>
        <family val="3"/>
        <charset val="128"/>
      </rPr>
      <t>、</t>
    </r>
    <r>
      <rPr>
        <u/>
        <sz val="16"/>
        <rFont val="ＭＳ Ｐゴシック"/>
        <family val="3"/>
        <charset val="128"/>
      </rPr>
      <t>３・４・５位をフレンドリートーナメント出場チーム</t>
    </r>
    <r>
      <rPr>
        <sz val="16"/>
        <rFont val="ＭＳ Ｐゴシック"/>
        <family val="3"/>
        <charset val="128"/>
      </rPr>
      <t>とする。</t>
    </r>
    <rPh sb="6" eb="8">
      <t>サンカ</t>
    </rPh>
    <phoneticPr fontId="3"/>
  </si>
  <si>
    <t>中津市</t>
    <rPh sb="0" eb="3">
      <t>ナカツシ</t>
    </rPh>
    <phoneticPr fontId="3"/>
  </si>
  <si>
    <t>戸次吉野</t>
    <rPh sb="0" eb="2">
      <t>ヘツギ</t>
    </rPh>
    <rPh sb="2" eb="4">
      <t>ヨシノ</t>
    </rPh>
    <phoneticPr fontId="3"/>
  </si>
  <si>
    <t>鶴　見</t>
    <rPh sb="0" eb="1">
      <t>ツル</t>
    </rPh>
    <rPh sb="2" eb="3">
      <t>ミ</t>
    </rPh>
    <phoneticPr fontId="3"/>
  </si>
  <si>
    <t>城　東</t>
    <rPh sb="0" eb="1">
      <t>シロ</t>
    </rPh>
    <rPh sb="2" eb="3">
      <t>ヒガシ</t>
    </rPh>
    <phoneticPr fontId="3"/>
  </si>
  <si>
    <t>森　岡</t>
    <rPh sb="0" eb="1">
      <t>モリ</t>
    </rPh>
    <rPh sb="2" eb="3">
      <t>オカ</t>
    </rPh>
    <phoneticPr fontId="3"/>
  </si>
  <si>
    <t>敷　戸</t>
    <rPh sb="0" eb="1">
      <t>フ</t>
    </rPh>
    <rPh sb="2" eb="3">
      <t>ト</t>
    </rPh>
    <phoneticPr fontId="3"/>
  </si>
  <si>
    <t>くにみ</t>
    <phoneticPr fontId="3"/>
  </si>
  <si>
    <t>寒　田</t>
    <rPh sb="0" eb="1">
      <t>カン</t>
    </rPh>
    <rPh sb="2" eb="3">
      <t>タ</t>
    </rPh>
    <phoneticPr fontId="3"/>
  </si>
  <si>
    <t>別　保</t>
    <rPh sb="0" eb="1">
      <t>ベツ</t>
    </rPh>
    <rPh sb="2" eb="3">
      <t>タモツ</t>
    </rPh>
    <phoneticPr fontId="3"/>
  </si>
  <si>
    <t>鶴　居</t>
    <rPh sb="0" eb="1">
      <t>ツル</t>
    </rPh>
    <rPh sb="2" eb="3">
      <t>イ</t>
    </rPh>
    <phoneticPr fontId="3"/>
  </si>
  <si>
    <t>千　怒</t>
    <rPh sb="0" eb="1">
      <t>セン</t>
    </rPh>
    <rPh sb="2" eb="3">
      <t>ド</t>
    </rPh>
    <phoneticPr fontId="3"/>
  </si>
  <si>
    <t>明　治</t>
    <rPh sb="0" eb="1">
      <t>メイ</t>
    </rPh>
    <rPh sb="2" eb="3">
      <t>オサム</t>
    </rPh>
    <phoneticPr fontId="3"/>
  </si>
  <si>
    <t>鶴岡S</t>
    <rPh sb="0" eb="2">
      <t>ツルオカ</t>
    </rPh>
    <phoneticPr fontId="3"/>
  </si>
  <si>
    <t>北郡坂ノ市</t>
    <rPh sb="0" eb="3">
      <t>キタグンサカ</t>
    </rPh>
    <rPh sb="4" eb="5">
      <t>イチ</t>
    </rPh>
    <phoneticPr fontId="3"/>
  </si>
  <si>
    <t>豊　川</t>
    <rPh sb="0" eb="1">
      <t>トヨ</t>
    </rPh>
    <rPh sb="2" eb="3">
      <t>カワ</t>
    </rPh>
    <phoneticPr fontId="3"/>
  </si>
  <si>
    <t>宇佐市</t>
    <rPh sb="0" eb="2">
      <t>ウサ</t>
    </rPh>
    <rPh sb="2" eb="3">
      <t>シ</t>
    </rPh>
    <phoneticPr fontId="3"/>
  </si>
  <si>
    <t>大　野</t>
    <rPh sb="0" eb="1">
      <t>ダイ</t>
    </rPh>
    <rPh sb="2" eb="3">
      <t>ノ</t>
    </rPh>
    <phoneticPr fontId="3"/>
  </si>
  <si>
    <t>安　岐</t>
    <rPh sb="0" eb="1">
      <t>ヤス</t>
    </rPh>
    <rPh sb="2" eb="3">
      <t>チマタ</t>
    </rPh>
    <phoneticPr fontId="3"/>
  </si>
  <si>
    <t>下　毛</t>
    <rPh sb="0" eb="1">
      <t>モト</t>
    </rPh>
    <rPh sb="2" eb="3">
      <t>ケ</t>
    </rPh>
    <phoneticPr fontId="3"/>
  </si>
  <si>
    <t>杵築市</t>
    <rPh sb="0" eb="3">
      <t>キツキシ</t>
    </rPh>
    <phoneticPr fontId="3"/>
  </si>
  <si>
    <t>きつき</t>
    <phoneticPr fontId="3"/>
  </si>
  <si>
    <t>南大分</t>
    <rPh sb="0" eb="3">
      <t>ミナミオオイタ</t>
    </rPh>
    <phoneticPr fontId="3"/>
  </si>
  <si>
    <t>佐伯リベロ</t>
    <rPh sb="0" eb="2">
      <t>サイキ</t>
    </rPh>
    <phoneticPr fontId="3"/>
  </si>
  <si>
    <t>三　佐</t>
    <rPh sb="0" eb="1">
      <t>サン</t>
    </rPh>
    <rPh sb="2" eb="3">
      <t>タスク</t>
    </rPh>
    <phoneticPr fontId="3"/>
  </si>
  <si>
    <t>◇大在東G　＝１０チーム全員参加</t>
    <rPh sb="1" eb="2">
      <t>オオ</t>
    </rPh>
    <rPh sb="2" eb="3">
      <t>ザイ</t>
    </rPh>
    <rPh sb="3" eb="4">
      <t>ヒガシ</t>
    </rPh>
    <rPh sb="12" eb="14">
      <t>ゼンイン</t>
    </rPh>
    <rPh sb="14" eb="16">
      <t>サンカ</t>
    </rPh>
    <phoneticPr fontId="0"/>
  </si>
  <si>
    <t>　　協力をお願いします。</t>
    <phoneticPr fontId="3"/>
  </si>
  <si>
    <r>
      <t>　※</t>
    </r>
    <r>
      <rPr>
        <b/>
        <u/>
        <sz val="16"/>
        <color rgb="FFFF0000"/>
        <rFont val="ＭＳ Ｐゴシック"/>
        <family val="3"/>
        <charset val="128"/>
      </rPr>
      <t>大在東G会場設営を７時３０分から行います</t>
    </r>
    <r>
      <rPr>
        <b/>
        <sz val="16"/>
        <color rgb="FFFF0000"/>
        <rFont val="ＭＳ Ｐゴシック"/>
        <family val="3"/>
        <charset val="128"/>
      </rPr>
      <t>ので、</t>
    </r>
    <r>
      <rPr>
        <b/>
        <u/>
        <sz val="16"/>
        <color rgb="FFFF0000"/>
        <rFont val="ＭＳ Ｐゴシック"/>
        <family val="3"/>
        <charset val="128"/>
      </rPr>
      <t>大分市７チーム金池長浜・滝尾下郡・横瀬西・碩田・賀来・戸次吉野・東稙田は、各４人ずつ</t>
    </r>
    <rPh sb="2" eb="3">
      <t>オオ</t>
    </rPh>
    <rPh sb="3" eb="4">
      <t>ザイ</t>
    </rPh>
    <rPh sb="4" eb="5">
      <t>ヒガシ</t>
    </rPh>
    <rPh sb="42" eb="44">
      <t>ヨコセ</t>
    </rPh>
    <rPh sb="44" eb="45">
      <t>ニシ</t>
    </rPh>
    <rPh sb="46" eb="48">
      <t>セキタ</t>
    </rPh>
    <rPh sb="52" eb="54">
      <t>ヘツギ</t>
    </rPh>
    <rPh sb="54" eb="56">
      <t>ヨシノ</t>
    </rPh>
    <phoneticPr fontId="3"/>
  </si>
  <si>
    <t>◇予選 １日目　各会場 10時00分キックオフ　</t>
    <rPh sb="1" eb="3">
      <t>ヨセン</t>
    </rPh>
    <rPh sb="5" eb="6">
      <t>ヒ</t>
    </rPh>
    <rPh sb="6" eb="7">
      <t>メ</t>
    </rPh>
    <rPh sb="8" eb="9">
      <t>カク</t>
    </rPh>
    <rPh sb="9" eb="11">
      <t>カイジョウ</t>
    </rPh>
    <rPh sb="14" eb="15">
      <t>ジ</t>
    </rPh>
    <rPh sb="17" eb="18">
      <t>プン</t>
    </rPh>
    <phoneticPr fontId="0"/>
  </si>
  <si>
    <t>その他パート
（4ﾁｰﾑﾊﾟｰﾄ）</t>
    <rPh sb="2" eb="3">
      <t>タ</t>
    </rPh>
    <phoneticPr fontId="3"/>
  </si>
  <si>
    <t>(１)　１０：００－</t>
    <phoneticPr fontId="3"/>
  </si>
  <si>
    <t>(２)　１０：４５－</t>
    <phoneticPr fontId="3"/>
  </si>
  <si>
    <t>(３)　１２：２５－</t>
    <phoneticPr fontId="3"/>
  </si>
  <si>
    <t>(４)　１３：１０－</t>
    <phoneticPr fontId="3"/>
  </si>
  <si>
    <t>(５)　１４：５０－</t>
    <phoneticPr fontId="3"/>
  </si>
  <si>
    <t>(６)　１５：３５－</t>
    <phoneticPr fontId="3"/>
  </si>
  <si>
    <t>試合時間
（15・5・15分）</t>
    <rPh sb="13" eb="14">
      <t>フン</t>
    </rPh>
    <phoneticPr fontId="3"/>
  </si>
  <si>
    <t>試合時間
（10・3・10分）</t>
    <phoneticPr fontId="3"/>
  </si>
  <si>
    <r>
      <t xml:space="preserve">A,B,Eパート
</t>
    </r>
    <r>
      <rPr>
        <sz val="12"/>
        <color rgb="FFFF0000"/>
        <rFont val="ＭＳ Ｐゴシック"/>
        <family val="3"/>
        <charset val="128"/>
      </rPr>
      <t>（5ﾁｰﾑﾊﾟｰﾄ）</t>
    </r>
    <phoneticPr fontId="3"/>
  </si>
  <si>
    <t>(３)　１１：００－</t>
    <phoneticPr fontId="3"/>
  </si>
  <si>
    <t>(４)　１１：３０－</t>
    <phoneticPr fontId="3"/>
  </si>
  <si>
    <t>(５)　１２：００－</t>
    <phoneticPr fontId="3"/>
  </si>
  <si>
    <t>(６)　１３：３０－</t>
    <phoneticPr fontId="3"/>
  </si>
  <si>
    <t>(７)　１４：００－</t>
    <phoneticPr fontId="3"/>
  </si>
  <si>
    <t>(８)　１４：３０－</t>
    <phoneticPr fontId="3"/>
  </si>
  <si>
    <t>(９)　１５：００－</t>
    <phoneticPr fontId="3"/>
  </si>
  <si>
    <t>(１０)　１５：３０－</t>
    <phoneticPr fontId="3"/>
  </si>
  <si>
    <t>第４２回大分県スポーツ少年団サッカー交流大会決勝トーナメント</t>
    <rPh sb="0" eb="1">
      <t>ダイ</t>
    </rPh>
    <rPh sb="3" eb="4">
      <t>２３カイ</t>
    </rPh>
    <rPh sb="4" eb="7">
      <t>オオイタケン</t>
    </rPh>
    <rPh sb="11" eb="13">
      <t>ショウネン</t>
    </rPh>
    <rPh sb="13" eb="14">
      <t>ダン</t>
    </rPh>
    <rPh sb="18" eb="20">
      <t>コウリュウ</t>
    </rPh>
    <rPh sb="20" eb="22">
      <t>タイカイ</t>
    </rPh>
    <rPh sb="22" eb="24">
      <t>ケッショウ</t>
    </rPh>
    <phoneticPr fontId="3"/>
  </si>
  <si>
    <r>
      <rPr>
        <sz val="11"/>
        <color theme="1"/>
        <rFont val="ＭＳ Ｐゴシック"/>
        <family val="3"/>
        <charset val="128"/>
      </rPr>
      <t>一方、</t>
    </r>
    <r>
      <rPr>
        <u/>
        <sz val="11"/>
        <color rgb="FFFF0000"/>
        <rFont val="ＭＳ Ｐゴシック"/>
        <family val="3"/>
        <charset val="128"/>
      </rPr>
      <t>各パート３・４・５位チームは、フレンドリートーナメント</t>
    </r>
    <r>
      <rPr>
        <sz val="11"/>
        <color rgb="FFFF0000"/>
        <rFont val="ＭＳ Ｐゴシック"/>
        <family val="3"/>
        <charset val="128"/>
      </rPr>
      <t>とし、</t>
    </r>
    <r>
      <rPr>
        <sz val="11"/>
        <color theme="1"/>
        <rFont val="ＭＳ Ｐゴシック"/>
        <family val="3"/>
        <charset val="128"/>
      </rPr>
      <t>決勝トーナメントと同様に</t>
    </r>
    <rPh sb="0" eb="2">
      <t>イッポウ</t>
    </rPh>
    <rPh sb="33" eb="35">
      <t>ケッショウ</t>
    </rPh>
    <rPh sb="42" eb="44">
      <t>ドウヨウ</t>
    </rPh>
    <phoneticPr fontId="3"/>
  </si>
  <si>
    <t>予選リーグ戦（４チームパート）は、試合時間30分（15分・5分ﾊｰﾌﾀｲﾑ・15分とする）、</t>
    <rPh sb="5" eb="6">
      <t>セン</t>
    </rPh>
    <phoneticPr fontId="3"/>
  </si>
  <si>
    <t>予選リーグ戦（５チームパート）は、試合時間20分（10分・3分ﾊｰﾌﾀｲﾑ・10分とする）、</t>
    <phoneticPr fontId="3"/>
  </si>
  <si>
    <t>決勝/フレンドリートーナメントとも３回戦までは、30分（15分・5分ﾊｰﾌﾀｲﾑ・15分とする）</t>
    <phoneticPr fontId="3"/>
  </si>
  <si>
    <t>とし、準決勝・決勝は、40分（20分・10分ﾊｰﾌﾀｲﾑ・20分とする）とする。</t>
    <phoneticPr fontId="3"/>
  </si>
  <si>
    <t>（チ）</t>
    <phoneticPr fontId="3"/>
  </si>
  <si>
    <t>決勝トーナメンは準々決勝戦までは延長戦はなくＰＫ戦、準決勝・決勝戦は延長１０分</t>
    <phoneticPr fontId="3"/>
  </si>
  <si>
    <t>（リ）</t>
    <phoneticPr fontId="3"/>
  </si>
  <si>
    <t>（ヌ）</t>
    <phoneticPr fontId="3"/>
  </si>
  <si>
    <t>交替用紙に記入することとする。</t>
    <phoneticPr fontId="3"/>
  </si>
  <si>
    <t>（ル）</t>
    <phoneticPr fontId="3"/>
  </si>
  <si>
    <r>
      <t>大会期間中、</t>
    </r>
    <r>
      <rPr>
        <u/>
        <sz val="11"/>
        <color theme="1"/>
        <rFont val="ＭＳ Ｐゴシック"/>
        <family val="3"/>
        <charset val="128"/>
      </rPr>
      <t>累計２回の警告・退場を宣告された選手は次回戦に出場できない</t>
    </r>
    <r>
      <rPr>
        <sz val="11"/>
        <color theme="1"/>
        <rFont val="ＭＳ Ｐゴシック"/>
        <family val="3"/>
        <charset val="128"/>
      </rPr>
      <t>。</t>
    </r>
    <phoneticPr fontId="3"/>
  </si>
  <si>
    <t>（ヲ）</t>
    <phoneticPr fontId="3"/>
  </si>
  <si>
    <t>（ワ）</t>
    <phoneticPr fontId="3"/>
  </si>
  <si>
    <t>ⅰ. GKとなるFPと同番号のGKユニがあればそれを着用させること。（上着だけでよい）</t>
    <phoneticPr fontId="3"/>
  </si>
  <si>
    <t>ⅱ. GKユニが無い場合は，同番号のFPサブユニを着用させること。（上着だけでよい）</t>
    <phoneticPr fontId="3"/>
  </si>
  <si>
    <t>ⅲ. やむを得ない理由により、主審が、特別に指示/選択した場合に限り、本来の番号とは違うGKユニを</t>
    <rPh sb="6" eb="7">
      <t>エ</t>
    </rPh>
    <rPh sb="9" eb="11">
      <t>リユウ</t>
    </rPh>
    <rPh sb="32" eb="33">
      <t>カギ</t>
    </rPh>
    <phoneticPr fontId="3"/>
  </si>
  <si>
    <t>　　着ることを認めるが、主審は、本来のＦＰの背番号を事前に必ず確認するものとする。</t>
    <rPh sb="7" eb="8">
      <t>ミト</t>
    </rPh>
    <rPh sb="26" eb="28">
      <t>ジゼン</t>
    </rPh>
    <rPh sb="31" eb="33">
      <t>カクニン</t>
    </rPh>
    <phoneticPr fontId="3"/>
  </si>
  <si>
    <r>
      <t>また、</t>
    </r>
    <r>
      <rPr>
        <u/>
        <sz val="11"/>
        <color theme="1"/>
        <rFont val="ＭＳ Ｐゴシック"/>
        <family val="3"/>
        <charset val="128"/>
      </rPr>
      <t>7/15（日）決勝トーナメントの主審（１人審判制）は、全て本部で対応</t>
    </r>
    <r>
      <rPr>
        <sz val="11"/>
        <color theme="1"/>
        <rFont val="ＭＳ Ｐゴシック"/>
        <family val="3"/>
        <charset val="128"/>
      </rPr>
      <t>します。</t>
    </r>
    <rPh sb="8" eb="9">
      <t>ヒ</t>
    </rPh>
    <rPh sb="19" eb="21">
      <t>シュシン</t>
    </rPh>
    <rPh sb="30" eb="31">
      <t>スベ</t>
    </rPh>
    <rPh sb="32" eb="34">
      <t>ホンブ</t>
    </rPh>
    <rPh sb="35" eb="37">
      <t>タイオウ</t>
    </rPh>
    <phoneticPr fontId="3"/>
  </si>
  <si>
    <t>とします。</t>
    <phoneticPr fontId="3"/>
  </si>
  <si>
    <r>
      <rPr>
        <u/>
        <sz val="11"/>
        <color theme="1"/>
        <rFont val="ＭＳ Ｐゴシック"/>
        <family val="3"/>
        <charset val="128"/>
      </rPr>
      <t>7/16（日）フレンドリートーナメントの準決勝・決勝の主審（１人審判制）は、本部で対応</t>
    </r>
    <r>
      <rPr>
        <sz val="11"/>
        <color theme="1"/>
        <rFont val="ＭＳ Ｐゴシック"/>
        <family val="3"/>
        <charset val="128"/>
      </rPr>
      <t>します。</t>
    </r>
    <phoneticPr fontId="3"/>
  </si>
  <si>
    <r>
      <t>１団（１チーム）金</t>
    </r>
    <r>
      <rPr>
        <b/>
        <sz val="11"/>
        <color rgb="FFFF0000"/>
        <rFont val="ＭＳ Ｐゴシック"/>
        <family val="3"/>
        <charset val="128"/>
      </rPr>
      <t>１０，０００円</t>
    </r>
    <phoneticPr fontId="3"/>
  </si>
  <si>
    <t>準優勝、第3位（2チーム）に賞状賞品（トロフィー・盾）、及び銀、銅メダル(１６名以内）</t>
    <phoneticPr fontId="3"/>
  </si>
  <si>
    <t>を授与し表彰する。</t>
    <phoneticPr fontId="3"/>
  </si>
  <si>
    <t>優秀チームにグッドマナー賞等、賞状、賞品を授与し表彰する。</t>
    <phoneticPr fontId="3"/>
  </si>
  <si>
    <t>（ニ）</t>
    <phoneticPr fontId="3"/>
  </si>
  <si>
    <t>別紙の申込書に必要事項を正確に記入のうえ（ロ）の申込先にメール送信し、参加料を</t>
    <phoneticPr fontId="3"/>
  </si>
  <si>
    <t>下記に必ずチーム名で振り込むこと。</t>
    <phoneticPr fontId="3"/>
  </si>
  <si>
    <r>
      <t>申込先：メールアドレス</t>
    </r>
    <r>
      <rPr>
        <b/>
        <sz val="14"/>
        <color rgb="FFFF0000"/>
        <rFont val="ＭＳ Ｐゴシック"/>
        <family val="3"/>
        <charset val="128"/>
      </rPr>
      <t>　kazu-t@brown.plala.or.jp</t>
    </r>
    <phoneticPr fontId="3"/>
  </si>
  <si>
    <t>問合せ先：</t>
    <phoneticPr fontId="3"/>
  </si>
  <si>
    <t>ＴＥＬ．０９０－７４７２－７２４９</t>
    <phoneticPr fontId="3"/>
  </si>
  <si>
    <r>
      <rPr>
        <b/>
        <sz val="11"/>
        <color theme="1"/>
        <rFont val="ＭＳ Ｐゴシック"/>
        <family val="3"/>
        <charset val="128"/>
      </rPr>
      <t>参加料振込先</t>
    </r>
    <r>
      <rPr>
        <b/>
        <sz val="11"/>
        <color rgb="FFFF0000"/>
        <rFont val="ＭＳ Ｐゴシック"/>
        <family val="3"/>
        <charset val="128"/>
      </rPr>
      <t>　　　大分銀行本店　普通　口座番号７５５１９７５</t>
    </r>
    <phoneticPr fontId="3"/>
  </si>
  <si>
    <r>
      <rPr>
        <b/>
        <sz val="11"/>
        <color theme="1"/>
        <rFont val="ＭＳ Ｐゴシック"/>
        <family val="3"/>
        <charset val="128"/>
      </rPr>
      <t>口座名義　</t>
    </r>
    <r>
      <rPr>
        <b/>
        <sz val="11"/>
        <color rgb="FFFF0000"/>
        <rFont val="ＭＳ Ｐゴシック"/>
        <family val="3"/>
        <charset val="128"/>
      </rPr>
      <t>　　　大分県サッカー交流大会　代表　竹内　進</t>
    </r>
    <phoneticPr fontId="3"/>
  </si>
  <si>
    <t>会場の清掃美化には各団責任をもって、ゴミは持ち帰りにご協力ください。</t>
    <phoneticPr fontId="3"/>
  </si>
  <si>
    <t>６４団程度とする（４チーム、５チームで１６パートとする）</t>
    <phoneticPr fontId="3"/>
  </si>
  <si>
    <r>
      <rPr>
        <u/>
        <sz val="11"/>
        <color rgb="FFFF0000"/>
        <rFont val="ＭＳ Ｐゴシック"/>
        <family val="3"/>
        <charset val="128"/>
      </rPr>
      <t>開会式は、大在東Gで行う</t>
    </r>
    <r>
      <rPr>
        <sz val="11"/>
        <color theme="1"/>
        <rFont val="ＭＳ Ｐゴシック"/>
        <family val="3"/>
        <charset val="128"/>
      </rPr>
      <t>。（会場の10チーム参加）</t>
    </r>
    <rPh sb="5" eb="6">
      <t>オオ</t>
    </rPh>
    <rPh sb="6" eb="7">
      <t>ザイ</t>
    </rPh>
    <rPh sb="7" eb="8">
      <t>ヒガシ</t>
    </rPh>
    <rPh sb="14" eb="16">
      <t>カイジョウ</t>
    </rPh>
    <phoneticPr fontId="3"/>
  </si>
  <si>
    <r>
      <t>（</t>
    </r>
    <r>
      <rPr>
        <u/>
        <sz val="11"/>
        <color rgb="FFFF0000"/>
        <rFont val="ＭＳ Ｐゴシック"/>
        <family val="3"/>
        <charset val="128"/>
      </rPr>
      <t>20分ゲームでは、ハーフタイムのみ</t>
    </r>
    <r>
      <rPr>
        <sz val="11"/>
        <color rgb="FFFF0000"/>
        <rFont val="ＭＳ Ｐゴシック"/>
        <family val="3"/>
        <charset val="128"/>
      </rPr>
      <t>とし、特に飲水休憩時間はとらない）</t>
    </r>
    <rPh sb="21" eb="22">
      <t>トク</t>
    </rPh>
    <rPh sb="23" eb="25">
      <t>インスイ</t>
    </rPh>
    <rPh sb="25" eb="27">
      <t>キュウケイ</t>
    </rPh>
    <rPh sb="27" eb="29">
      <t>ジカン</t>
    </rPh>
    <phoneticPr fontId="3"/>
  </si>
  <si>
    <t>を認めない。ただし、審判は、３人制/１人制の併用とする。　</t>
    <rPh sb="19" eb="20">
      <t>ニン</t>
    </rPh>
    <rPh sb="20" eb="21">
      <t>セイ</t>
    </rPh>
    <rPh sb="22" eb="24">
      <t>ヘイヨウ</t>
    </rPh>
    <phoneticPr fontId="3"/>
  </si>
  <si>
    <t>（予選リーグと決勝トーナメント準決勝・決勝は、３人制、その他は、１人制）</t>
    <rPh sb="15" eb="18">
      <t>ジュンケッショウ</t>
    </rPh>
    <rPh sb="19" eb="21">
      <t>ケッショウ</t>
    </rPh>
    <rPh sb="24" eb="26">
      <t>ニンセイ</t>
    </rPh>
    <rPh sb="29" eb="30">
      <t>タ</t>
    </rPh>
    <rPh sb="33" eb="34">
      <t>ニン</t>
    </rPh>
    <rPh sb="34" eb="35">
      <t>セイ</t>
    </rPh>
    <phoneticPr fontId="3"/>
  </si>
  <si>
    <t>予選リーグ戦は、試合時間は２０分（５チームパート）/３０分（４チームパート）とし、延長はせず、勝ち点方式（勝３、分１、負０）とする。</t>
    <rPh sb="15" eb="16">
      <t>フン</t>
    </rPh>
    <phoneticPr fontId="0"/>
  </si>
  <si>
    <t>南大分ＳＰ=南大分スポーツパークグランド（２面）</t>
    <rPh sb="0" eb="3">
      <t>ミナミオオイタ</t>
    </rPh>
    <rPh sb="6" eb="9">
      <t>ミナミオオイタ</t>
    </rPh>
    <rPh sb="22" eb="23">
      <t>メン</t>
    </rPh>
    <phoneticPr fontId="3"/>
  </si>
  <si>
    <t>＜7/15フレンドリートーナメントのみ使用＞</t>
    <phoneticPr fontId="3"/>
  </si>
  <si>
    <r>
      <rPr>
        <u/>
        <sz val="11"/>
        <color rgb="FFFF0000"/>
        <rFont val="ＭＳ Ｐゴシック"/>
        <family val="3"/>
        <charset val="128"/>
      </rPr>
      <t>交流大会</t>
    </r>
    <r>
      <rPr>
        <sz val="11"/>
        <color rgb="FFFF0000"/>
        <rFont val="ＭＳ Ｐゴシック"/>
        <family val="3"/>
        <charset val="128"/>
      </rPr>
      <t>（8月24日（金）～8月26日（日））の</t>
    </r>
    <r>
      <rPr>
        <u/>
        <sz val="11"/>
        <color rgb="FFFF0000"/>
        <rFont val="ＭＳ Ｐゴシック"/>
        <family val="3"/>
        <charset val="128"/>
      </rPr>
      <t>大分県代表として推薦する</t>
    </r>
    <r>
      <rPr>
        <sz val="11"/>
        <color rgb="FFFF0000"/>
        <rFont val="ＭＳ Ｐゴシック"/>
        <family val="3"/>
        <charset val="128"/>
      </rPr>
      <t>ものとする。</t>
    </r>
    <rPh sb="32" eb="34">
      <t>スイセン</t>
    </rPh>
    <phoneticPr fontId="3"/>
  </si>
  <si>
    <r>
      <t>本大会の</t>
    </r>
    <r>
      <rPr>
        <u/>
        <sz val="11"/>
        <color rgb="FFFF0000"/>
        <rFont val="ＭＳ Ｐゴシック"/>
        <family val="3"/>
        <charset val="128"/>
      </rPr>
      <t>優勝・準優勝の２チーム</t>
    </r>
    <r>
      <rPr>
        <sz val="11"/>
        <color rgb="FFFF0000"/>
        <rFont val="ＭＳ Ｐゴシック"/>
        <family val="3"/>
        <charset val="128"/>
      </rPr>
      <t>は、熊本県で開催される</t>
    </r>
    <r>
      <rPr>
        <u/>
        <sz val="11"/>
        <color rgb="FFFF0000"/>
        <rFont val="ＭＳ Ｐゴシック"/>
        <family val="3"/>
        <charset val="128"/>
      </rPr>
      <t>九州ブロックスポーツ少年団</t>
    </r>
    <rPh sb="0" eb="3">
      <t>ホンタイカイ</t>
    </rPh>
    <rPh sb="4" eb="6">
      <t>ユウショウ</t>
    </rPh>
    <phoneticPr fontId="3"/>
  </si>
  <si>
    <t>（ト）</t>
    <phoneticPr fontId="3"/>
  </si>
  <si>
    <t>（チ）</t>
    <phoneticPr fontId="3"/>
  </si>
  <si>
    <t>なお、チーム事情により、止むを得ず推薦を辞退するチームがあった場合は、本大会の</t>
    <rPh sb="6" eb="8">
      <t>ジジョウ</t>
    </rPh>
    <rPh sb="17" eb="19">
      <t>スイセン</t>
    </rPh>
    <rPh sb="20" eb="22">
      <t>ジタイ</t>
    </rPh>
    <rPh sb="31" eb="33">
      <t>バアイ</t>
    </rPh>
    <rPh sb="35" eb="36">
      <t>ホン</t>
    </rPh>
    <rPh sb="36" eb="38">
      <t>タイカイ</t>
    </rPh>
    <phoneticPr fontId="3"/>
  </si>
  <si>
    <t>成績の順に従い、下位のチームを改めて推薦するものとする。</t>
    <rPh sb="8" eb="10">
      <t>カイ</t>
    </rPh>
    <rPh sb="15" eb="16">
      <t>アラタ</t>
    </rPh>
    <rPh sb="18" eb="20">
      <t>スイセン</t>
    </rPh>
    <phoneticPr fontId="3"/>
  </si>
  <si>
    <t>注意）予選各パート１位、２位は、決勝トーナメント会場（大分県スポーツ公園　だいぎんサッカーラグビー場）のAコートの管理棟で17：00から抽選会を行います。抽選時は、指導者１名、選手１名のみの入室とさせていただきます。</t>
    <rPh sb="0" eb="2">
      <t>チュウイ</t>
    </rPh>
    <rPh sb="3" eb="5">
      <t>ヨセン</t>
    </rPh>
    <rPh sb="5" eb="6">
      <t>カク</t>
    </rPh>
    <rPh sb="10" eb="11">
      <t>イ</t>
    </rPh>
    <rPh sb="13" eb="14">
      <t>イ</t>
    </rPh>
    <rPh sb="16" eb="18">
      <t>ケッショウ</t>
    </rPh>
    <rPh sb="24" eb="26">
      <t>カイジョウ</t>
    </rPh>
    <rPh sb="57" eb="60">
      <t>カンリトウ</t>
    </rPh>
    <rPh sb="68" eb="71">
      <t>チュウセンカイ</t>
    </rPh>
    <rPh sb="72" eb="73">
      <t>オコナ</t>
    </rPh>
    <rPh sb="77" eb="79">
      <t>チュウセン</t>
    </rPh>
    <rPh sb="79" eb="80">
      <t>ジ</t>
    </rPh>
    <rPh sb="82" eb="85">
      <t>シドウシャ</t>
    </rPh>
    <rPh sb="86" eb="87">
      <t>メイ</t>
    </rPh>
    <rPh sb="88" eb="90">
      <t>センシュ</t>
    </rPh>
    <rPh sb="91" eb="92">
      <t>メイ</t>
    </rPh>
    <rPh sb="95" eb="97">
      <t>ニュウシツ</t>
    </rPh>
    <phoneticPr fontId="3"/>
  </si>
  <si>
    <r>
      <t>◇会場担当チームは、</t>
    </r>
    <r>
      <rPr>
        <u/>
        <sz val="16"/>
        <color rgb="FFFF0000"/>
        <rFont val="ＭＳ Ｐゴシック"/>
        <family val="3"/>
        <charset val="128"/>
      </rPr>
      <t>７月１４日（土）午前８時頃に、</t>
    </r>
    <r>
      <rPr>
        <b/>
        <u/>
        <sz val="16"/>
        <color rgb="FFFF0000"/>
        <rFont val="ＭＳ Ｐゴシック"/>
        <family val="3"/>
        <charset val="128"/>
      </rPr>
      <t>明野西小会場</t>
    </r>
    <r>
      <rPr>
        <u/>
        <sz val="16"/>
        <color rgb="FFFF0000"/>
        <rFont val="ＭＳ Ｐゴシック"/>
        <family val="3"/>
        <charset val="128"/>
      </rPr>
      <t>に各会場の参加賞他</t>
    </r>
    <r>
      <rPr>
        <sz val="16"/>
        <color rgb="FFFF0000"/>
        <rFont val="ＭＳ Ｐゴシック"/>
        <family val="3"/>
        <charset val="128"/>
      </rPr>
      <t>を取りに来てください。</t>
    </r>
    <rPh sb="1" eb="3">
      <t>カイジョウ</t>
    </rPh>
    <rPh sb="3" eb="5">
      <t>タントウ</t>
    </rPh>
    <rPh sb="16" eb="17">
      <t>ド</t>
    </rPh>
    <rPh sb="22" eb="23">
      <t>コロ</t>
    </rPh>
    <rPh sb="25" eb="27">
      <t>アケノ</t>
    </rPh>
    <rPh sb="27" eb="28">
      <t>ニシ</t>
    </rPh>
    <rPh sb="28" eb="29">
      <t>ショウ</t>
    </rPh>
    <rPh sb="29" eb="31">
      <t>カイジョウ</t>
    </rPh>
    <rPh sb="32" eb="35">
      <t>カクカイジョウ</t>
    </rPh>
    <rPh sb="36" eb="38">
      <t>サンカ</t>
    </rPh>
    <rPh sb="38" eb="39">
      <t>ショウ</t>
    </rPh>
    <rPh sb="39" eb="40">
      <t>ホカ</t>
    </rPh>
    <rPh sb="41" eb="42">
      <t>ト</t>
    </rPh>
    <rPh sb="44" eb="45">
      <t>キ</t>
    </rPh>
    <phoneticPr fontId="3"/>
  </si>
  <si>
    <r>
      <t>　（</t>
    </r>
    <r>
      <rPr>
        <u/>
        <sz val="14"/>
        <color rgb="FFFF0000"/>
        <rFont val="ＭＳ Ｐゴシック"/>
        <family val="3"/>
        <charset val="128"/>
      </rPr>
      <t>会場担当チームへの依頼事項、及び連絡体制については、資料を別途送付します</t>
    </r>
    <r>
      <rPr>
        <sz val="14"/>
        <color rgb="FFFF0000"/>
        <rFont val="ＭＳ Ｐゴシック"/>
        <family val="3"/>
        <charset val="128"/>
      </rPr>
      <t>のでご確認下さい。）</t>
    </r>
    <rPh sb="2" eb="4">
      <t>カイジョウ</t>
    </rPh>
    <rPh sb="4" eb="6">
      <t>タントウ</t>
    </rPh>
    <rPh sb="11" eb="13">
      <t>イライ</t>
    </rPh>
    <rPh sb="13" eb="15">
      <t>ジコウ</t>
    </rPh>
    <rPh sb="16" eb="17">
      <t>オヨ</t>
    </rPh>
    <rPh sb="18" eb="20">
      <t>レンラク</t>
    </rPh>
    <rPh sb="20" eb="22">
      <t>タイセイ</t>
    </rPh>
    <rPh sb="28" eb="30">
      <t>シリョウ</t>
    </rPh>
    <rPh sb="31" eb="33">
      <t>ベット</t>
    </rPh>
    <rPh sb="33" eb="35">
      <t>ソウフ</t>
    </rPh>
    <rPh sb="41" eb="44">
      <t>カクニンクダ</t>
    </rPh>
    <phoneticPr fontId="3"/>
  </si>
  <si>
    <t>津久見</t>
    <rPh sb="0" eb="3">
      <t>ツクミ</t>
    </rPh>
    <phoneticPr fontId="3"/>
  </si>
  <si>
    <t>武蔵</t>
    <rPh sb="0" eb="2">
      <t>ムサシ</t>
    </rPh>
    <phoneticPr fontId="3"/>
  </si>
  <si>
    <t>春日</t>
    <rPh sb="0" eb="2">
      <t>カスガ</t>
    </rPh>
    <phoneticPr fontId="3"/>
  </si>
  <si>
    <t>三芳</t>
    <rPh sb="0" eb="2">
      <t>ミヨシ</t>
    </rPh>
    <phoneticPr fontId="3"/>
  </si>
  <si>
    <t>城南</t>
    <rPh sb="0" eb="2">
      <t>ジョウナン</t>
    </rPh>
    <phoneticPr fontId="3"/>
  </si>
  <si>
    <t>八幡</t>
    <rPh sb="0" eb="2">
      <t>ヤハタ</t>
    </rPh>
    <phoneticPr fontId="3"/>
  </si>
  <si>
    <t>くにみ</t>
    <phoneticPr fontId="3"/>
  </si>
  <si>
    <t>森岡</t>
    <rPh sb="0" eb="2">
      <t>モリオカ</t>
    </rPh>
    <phoneticPr fontId="3"/>
  </si>
  <si>
    <t>鴛野</t>
    <rPh sb="0" eb="1">
      <t>オシ</t>
    </rPh>
    <rPh sb="1" eb="2">
      <t>ノ</t>
    </rPh>
    <phoneticPr fontId="3"/>
  </si>
  <si>
    <t>荏隈</t>
    <rPh sb="0" eb="2">
      <t>エノクマ</t>
    </rPh>
    <phoneticPr fontId="3"/>
  </si>
  <si>
    <t>千怒</t>
    <rPh sb="0" eb="2">
      <t>チヌ</t>
    </rPh>
    <phoneticPr fontId="3"/>
  </si>
  <si>
    <t>豊川</t>
    <rPh sb="0" eb="2">
      <t>トヨカワ</t>
    </rPh>
    <phoneticPr fontId="3"/>
  </si>
  <si>
    <t>玖珠</t>
    <rPh sb="0" eb="2">
      <t>クス</t>
    </rPh>
    <phoneticPr fontId="3"/>
  </si>
  <si>
    <t>日出</t>
    <rPh sb="0" eb="2">
      <t>ヒジ</t>
    </rPh>
    <phoneticPr fontId="3"/>
  </si>
  <si>
    <t>中津豊南</t>
    <rPh sb="0" eb="2">
      <t>ナカツ</t>
    </rPh>
    <rPh sb="2" eb="3">
      <t>ホウ</t>
    </rPh>
    <rPh sb="3" eb="4">
      <t>ナン</t>
    </rPh>
    <phoneticPr fontId="3"/>
  </si>
  <si>
    <t>三佐</t>
    <rPh sb="0" eb="2">
      <t>ミサ</t>
    </rPh>
    <phoneticPr fontId="3"/>
  </si>
  <si>
    <t>明野北</t>
    <rPh sb="0" eb="2">
      <t>アケノ</t>
    </rPh>
    <rPh sb="2" eb="3">
      <t>キタ</t>
    </rPh>
    <phoneticPr fontId="3"/>
  </si>
  <si>
    <t>別保</t>
    <rPh sb="0" eb="2">
      <t>ベッポ</t>
    </rPh>
    <phoneticPr fontId="3"/>
  </si>
  <si>
    <t>狭間</t>
    <rPh sb="0" eb="2">
      <t>ハザマ</t>
    </rPh>
    <phoneticPr fontId="3"/>
  </si>
  <si>
    <t>若宮</t>
    <rPh sb="0" eb="2">
      <t>ワカミヤ</t>
    </rPh>
    <phoneticPr fontId="3"/>
  </si>
  <si>
    <t>上堅田</t>
    <rPh sb="0" eb="1">
      <t>カミ</t>
    </rPh>
    <rPh sb="1" eb="3">
      <t>カタダ</t>
    </rPh>
    <phoneticPr fontId="3"/>
  </si>
  <si>
    <t>敷戸</t>
    <rPh sb="0" eb="2">
      <t>シキド</t>
    </rPh>
    <phoneticPr fontId="3"/>
  </si>
  <si>
    <t>東稙田</t>
    <rPh sb="0" eb="1">
      <t>ヒガシ</t>
    </rPh>
    <rPh sb="1" eb="3">
      <t>ワサダ</t>
    </rPh>
    <phoneticPr fontId="3"/>
  </si>
  <si>
    <t>城東</t>
    <rPh sb="0" eb="2">
      <t>ジョウトウ</t>
    </rPh>
    <phoneticPr fontId="3"/>
  </si>
  <si>
    <t>下毛</t>
    <rPh sb="0" eb="2">
      <t>シモゲ</t>
    </rPh>
    <phoneticPr fontId="3"/>
  </si>
  <si>
    <t>鶴見</t>
    <rPh sb="0" eb="2">
      <t>ツルミ</t>
    </rPh>
    <phoneticPr fontId="3"/>
  </si>
  <si>
    <t>竹田直入</t>
    <rPh sb="0" eb="2">
      <t>タケタ</t>
    </rPh>
    <rPh sb="2" eb="4">
      <t>ナオイリ</t>
    </rPh>
    <phoneticPr fontId="3"/>
  </si>
  <si>
    <t>田尻</t>
    <rPh sb="0" eb="2">
      <t>タジリ</t>
    </rPh>
    <phoneticPr fontId="3"/>
  </si>
  <si>
    <t>金池長浜</t>
    <rPh sb="0" eb="2">
      <t>カナイケ</t>
    </rPh>
    <rPh sb="2" eb="4">
      <t>ナガハマ</t>
    </rPh>
    <phoneticPr fontId="3"/>
  </si>
  <si>
    <t>咸宜日隈</t>
    <rPh sb="0" eb="2">
      <t>カンギ</t>
    </rPh>
    <rPh sb="2" eb="3">
      <t>ヒ</t>
    </rPh>
    <rPh sb="3" eb="4">
      <t>クマ</t>
    </rPh>
    <phoneticPr fontId="3"/>
  </si>
  <si>
    <t>碩田</t>
    <rPh sb="0" eb="2">
      <t>セキデン</t>
    </rPh>
    <phoneticPr fontId="3"/>
  </si>
  <si>
    <t>判田</t>
    <rPh sb="0" eb="2">
      <t>ハンダ</t>
    </rPh>
    <phoneticPr fontId="3"/>
  </si>
  <si>
    <t>豊後高田</t>
    <rPh sb="0" eb="2">
      <t>ブンゴ</t>
    </rPh>
    <rPh sb="2" eb="4">
      <t>タカダ</t>
    </rPh>
    <phoneticPr fontId="3"/>
  </si>
  <si>
    <t>緑丘</t>
    <rPh sb="0" eb="1">
      <t>ミドリ</t>
    </rPh>
    <rPh sb="1" eb="2">
      <t>オカ</t>
    </rPh>
    <phoneticPr fontId="3"/>
  </si>
  <si>
    <t>明治北</t>
    <rPh sb="0" eb="2">
      <t>メイジ</t>
    </rPh>
    <rPh sb="2" eb="3">
      <t>キタ</t>
    </rPh>
    <phoneticPr fontId="3"/>
  </si>
  <si>
    <t>明野東</t>
    <rPh sb="0" eb="2">
      <t>アケノ</t>
    </rPh>
    <rPh sb="2" eb="3">
      <t>ヒガシ</t>
    </rPh>
    <phoneticPr fontId="3"/>
  </si>
  <si>
    <t>南大分</t>
    <rPh sb="0" eb="1">
      <t>ミナミ</t>
    </rPh>
    <rPh sb="1" eb="3">
      <t>オオイタ</t>
    </rPh>
    <phoneticPr fontId="3"/>
  </si>
  <si>
    <t>はやぶさ</t>
    <phoneticPr fontId="3"/>
  </si>
  <si>
    <t>明治</t>
    <rPh sb="0" eb="2">
      <t>メイジ</t>
    </rPh>
    <phoneticPr fontId="3"/>
  </si>
  <si>
    <t>戸次吉野</t>
    <rPh sb="0" eb="1">
      <t>ヘ</t>
    </rPh>
    <rPh sb="1" eb="2">
      <t>ツギ</t>
    </rPh>
    <rPh sb="2" eb="4">
      <t>ヨシノ</t>
    </rPh>
    <phoneticPr fontId="3"/>
  </si>
  <si>
    <t>大道</t>
    <rPh sb="0" eb="2">
      <t>オオミチ</t>
    </rPh>
    <phoneticPr fontId="3"/>
  </si>
  <si>
    <t>大平山</t>
    <rPh sb="0" eb="3">
      <t>オオヒラヤマ</t>
    </rPh>
    <phoneticPr fontId="3"/>
  </si>
  <si>
    <t>宗方</t>
    <rPh sb="0" eb="2">
      <t>ムナカタ</t>
    </rPh>
    <phoneticPr fontId="3"/>
  </si>
  <si>
    <t>中津沖代</t>
    <rPh sb="0" eb="2">
      <t>ナカツ</t>
    </rPh>
    <rPh sb="2" eb="4">
      <t>オキダイ</t>
    </rPh>
    <phoneticPr fontId="3"/>
  </si>
  <si>
    <t>西の台</t>
    <rPh sb="0" eb="1">
      <t>ニシ</t>
    </rPh>
    <rPh sb="2" eb="3">
      <t>ダイ</t>
    </rPh>
    <phoneticPr fontId="3"/>
  </si>
  <si>
    <t>大野</t>
    <rPh sb="0" eb="2">
      <t>オオノ</t>
    </rPh>
    <phoneticPr fontId="3"/>
  </si>
  <si>
    <t>豊府</t>
    <rPh sb="0" eb="2">
      <t>ホウフ</t>
    </rPh>
    <phoneticPr fontId="3"/>
  </si>
  <si>
    <t>東陽</t>
    <rPh sb="0" eb="2">
      <t>トウヨウ</t>
    </rPh>
    <phoneticPr fontId="3"/>
  </si>
  <si>
    <t>横瀬西</t>
    <rPh sb="0" eb="2">
      <t>ヨコセ</t>
    </rPh>
    <rPh sb="2" eb="3">
      <t>ニシ</t>
    </rPh>
    <phoneticPr fontId="3"/>
  </si>
  <si>
    <t>横瀬</t>
    <rPh sb="0" eb="2">
      <t>ヨコセ</t>
    </rPh>
    <phoneticPr fontId="3"/>
  </si>
  <si>
    <t>鶴居</t>
    <rPh sb="0" eb="2">
      <t>ツルイ</t>
    </rPh>
    <phoneticPr fontId="3"/>
  </si>
  <si>
    <t>弥生</t>
    <rPh sb="0" eb="2">
      <t>ヤヨイ</t>
    </rPh>
    <phoneticPr fontId="3"/>
  </si>
  <si>
    <t>明野西</t>
    <rPh sb="0" eb="2">
      <t>アケノ</t>
    </rPh>
    <rPh sb="2" eb="3">
      <t>ニシ</t>
    </rPh>
    <phoneticPr fontId="3"/>
  </si>
  <si>
    <t>佐伯リベロ</t>
    <rPh sb="0" eb="2">
      <t>サイキ</t>
    </rPh>
    <phoneticPr fontId="3"/>
  </si>
  <si>
    <t>北郡坂ノ市</t>
    <rPh sb="0" eb="1">
      <t>キタ</t>
    </rPh>
    <rPh sb="1" eb="2">
      <t>グン</t>
    </rPh>
    <rPh sb="2" eb="3">
      <t>サカ</t>
    </rPh>
    <rPh sb="4" eb="5">
      <t>イチ</t>
    </rPh>
    <phoneticPr fontId="3"/>
  </si>
  <si>
    <t>桃園</t>
    <rPh sb="0" eb="2">
      <t>モモゾノ</t>
    </rPh>
    <phoneticPr fontId="3"/>
  </si>
  <si>
    <t>日岡</t>
    <rPh sb="0" eb="2">
      <t>ヒオカ</t>
    </rPh>
    <phoneticPr fontId="3"/>
  </si>
  <si>
    <t>東大分</t>
    <rPh sb="0" eb="1">
      <t>ヒガシ</t>
    </rPh>
    <rPh sb="1" eb="3">
      <t>オオイタ</t>
    </rPh>
    <phoneticPr fontId="3"/>
  </si>
  <si>
    <t>由布川</t>
    <rPh sb="0" eb="3">
      <t>ユフガワ</t>
    </rPh>
    <phoneticPr fontId="3"/>
  </si>
  <si>
    <t>きつき</t>
    <phoneticPr fontId="3"/>
  </si>
  <si>
    <t>賀来</t>
    <rPh sb="0" eb="2">
      <t>カク</t>
    </rPh>
    <phoneticPr fontId="3"/>
  </si>
  <si>
    <t>滝尾下郡</t>
    <rPh sb="0" eb="4">
      <t>タキオシモゴオリ</t>
    </rPh>
    <phoneticPr fontId="3"/>
  </si>
  <si>
    <t>寒田</t>
    <rPh sb="0" eb="2">
      <t>ソウダ</t>
    </rPh>
    <phoneticPr fontId="3"/>
  </si>
  <si>
    <t>会場担当チーム</t>
    <rPh sb="0" eb="2">
      <t>カイジョウ</t>
    </rPh>
    <rPh sb="2" eb="4">
      <t>タントウ</t>
    </rPh>
    <phoneticPr fontId="3"/>
  </si>
  <si>
    <t>安岐</t>
    <rPh sb="0" eb="2">
      <t>アキ</t>
    </rPh>
    <phoneticPr fontId="3"/>
  </si>
  <si>
    <t>明治北</t>
    <rPh sb="0" eb="2">
      <t>メイジ</t>
    </rPh>
    <rPh sb="2" eb="3">
      <t>キタ</t>
    </rPh>
    <phoneticPr fontId="3"/>
  </si>
  <si>
    <t>佐伯リベロ</t>
    <rPh sb="0" eb="2">
      <t>サイキ</t>
    </rPh>
    <phoneticPr fontId="3"/>
  </si>
  <si>
    <t>滝尾下郡</t>
    <rPh sb="0" eb="2">
      <t>タキオ</t>
    </rPh>
    <rPh sb="2" eb="4">
      <t>シモゴオリ</t>
    </rPh>
    <phoneticPr fontId="3"/>
  </si>
  <si>
    <t>寒　田</t>
    <rPh sb="0" eb="1">
      <t>カン</t>
    </rPh>
    <rPh sb="2" eb="3">
      <t>タ</t>
    </rPh>
    <phoneticPr fontId="3"/>
  </si>
  <si>
    <t>三　佐</t>
    <rPh sb="0" eb="1">
      <t>サン</t>
    </rPh>
    <rPh sb="2" eb="3">
      <t>タスク</t>
    </rPh>
    <phoneticPr fontId="3"/>
  </si>
  <si>
    <t>下　毛</t>
    <rPh sb="0" eb="1">
      <t>モト</t>
    </rPh>
    <rPh sb="2" eb="3">
      <t>ケ</t>
    </rPh>
    <phoneticPr fontId="3"/>
  </si>
  <si>
    <t>明　治</t>
    <rPh sb="0" eb="1">
      <t>メイ</t>
    </rPh>
    <rPh sb="2" eb="3">
      <t>オサム</t>
    </rPh>
    <phoneticPr fontId="3"/>
  </si>
  <si>
    <t>大　野</t>
    <rPh sb="0" eb="1">
      <t>オオ</t>
    </rPh>
    <rPh sb="2" eb="3">
      <t>ノ</t>
    </rPh>
    <phoneticPr fontId="3"/>
  </si>
  <si>
    <t>アトレチコエラン横瀬</t>
    <rPh sb="8" eb="10">
      <t>ヨコセ</t>
    </rPh>
    <phoneticPr fontId="3"/>
  </si>
  <si>
    <t>東大分ＳＳＳ</t>
    <rPh sb="0" eb="1">
      <t>ヒガシ</t>
    </rPh>
    <rPh sb="1" eb="3">
      <t>オオイタ</t>
    </rPh>
    <phoneticPr fontId="3"/>
  </si>
  <si>
    <t>明野東ＳＳＳ</t>
    <rPh sb="0" eb="2">
      <t>アケノ</t>
    </rPh>
    <rPh sb="2" eb="3">
      <t>ヒガシ</t>
    </rPh>
    <phoneticPr fontId="3"/>
  </si>
  <si>
    <t>中津沖代ＪＳＣ</t>
    <rPh sb="0" eb="2">
      <t>ナカツ</t>
    </rPh>
    <rPh sb="2" eb="4">
      <t>オキダイ</t>
    </rPh>
    <phoneticPr fontId="3"/>
  </si>
  <si>
    <t>緑丘ＳＳＳ</t>
    <rPh sb="0" eb="2">
      <t>ミドリガオカ</t>
    </rPh>
    <phoneticPr fontId="3"/>
  </si>
  <si>
    <t>弥生ＳSＣ</t>
    <rPh sb="0" eb="2">
      <t>ヤヨイ</t>
    </rPh>
    <phoneticPr fontId="3"/>
  </si>
  <si>
    <t>賀来ＪＳＣ</t>
    <rPh sb="0" eb="2">
      <t>カク</t>
    </rPh>
    <phoneticPr fontId="3"/>
  </si>
  <si>
    <t>桃園ＳＳＳ</t>
    <rPh sb="0" eb="2">
      <t>モモゾノ</t>
    </rPh>
    <phoneticPr fontId="3"/>
  </si>
  <si>
    <t>判田ＳＳＳ</t>
    <rPh sb="0" eb="1">
      <t>ハン</t>
    </rPh>
    <rPh sb="1" eb="2">
      <t>タ</t>
    </rPh>
    <phoneticPr fontId="3"/>
  </si>
  <si>
    <t>宗方ＳＣ</t>
    <rPh sb="0" eb="2">
      <t>ムナカタ</t>
    </rPh>
    <phoneticPr fontId="3"/>
  </si>
  <si>
    <t>明治北</t>
    <rPh sb="0" eb="2">
      <t>メイジ</t>
    </rPh>
    <rPh sb="2" eb="3">
      <t>キタ</t>
    </rPh>
    <phoneticPr fontId="3"/>
  </si>
  <si>
    <t>佐伯リベロ</t>
    <rPh sb="0" eb="2">
      <t>サイキ</t>
    </rPh>
    <phoneticPr fontId="3"/>
  </si>
  <si>
    <t>明治北ＳＳＣ</t>
    <phoneticPr fontId="3"/>
  </si>
  <si>
    <t>佐伯リベロＦＣ</t>
    <phoneticPr fontId="3"/>
  </si>
  <si>
    <t>明治ＳＳＳ
ＦＣ大野</t>
    <phoneticPr fontId="3"/>
  </si>
  <si>
    <t>滝尾下郡</t>
    <rPh sb="0" eb="4">
      <t>タキオシモゴオリ</t>
    </rPh>
    <phoneticPr fontId="3"/>
  </si>
  <si>
    <t>下　毛</t>
    <rPh sb="0" eb="1">
      <t>モト</t>
    </rPh>
    <rPh sb="2" eb="3">
      <t>ケ</t>
    </rPh>
    <phoneticPr fontId="3"/>
  </si>
  <si>
    <t>下毛ＦＣ</t>
    <rPh sb="0" eb="2">
      <t>シモゲ</t>
    </rPh>
    <phoneticPr fontId="3"/>
  </si>
  <si>
    <t>滝尾下郡ＳＳＳ</t>
    <rPh sb="0" eb="4">
      <t>タキオシモゴオリ</t>
    </rPh>
    <phoneticPr fontId="3"/>
  </si>
  <si>
    <t>寒田ＳＳＳ
三佐ＳＳＳ</t>
    <rPh sb="0" eb="2">
      <t>ソウダ</t>
    </rPh>
    <rPh sb="6" eb="8">
      <t>サンサ</t>
    </rPh>
    <phoneticPr fontId="3"/>
  </si>
</sst>
</file>

<file path=xl/styles.xml><?xml version="1.0" encoding="utf-8"?>
<styleSheet xmlns="http://schemas.openxmlformats.org/spreadsheetml/2006/main">
  <numFmts count="1">
    <numFmt numFmtId="6" formatCode="&quot;¥&quot;#,##0;[Red]&quot;¥&quot;\-#,##0"/>
  </numFmts>
  <fonts count="9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sz val="36"/>
      <name val="ＭＳ Ｐゴシック"/>
      <family val="3"/>
      <charset val="128"/>
    </font>
    <font>
      <b/>
      <sz val="14"/>
      <name val="ＭＳ Ｐゴシック"/>
      <family val="3"/>
      <charset val="128"/>
    </font>
    <font>
      <sz val="18"/>
      <name val="ＭＳ Ｐゴシック"/>
      <family val="3"/>
      <charset val="128"/>
    </font>
    <font>
      <sz val="24"/>
      <name val="ＭＳ Ｐゴシック"/>
      <family val="3"/>
      <charset val="128"/>
    </font>
    <font>
      <sz val="22"/>
      <name val="ＭＳ Ｐゴシック"/>
      <family val="3"/>
      <charset val="128"/>
    </font>
    <font>
      <sz val="16"/>
      <name val="ＭＳ Ｐゴシック"/>
      <family val="3"/>
      <charset val="128"/>
    </font>
    <font>
      <sz val="26"/>
      <name val="ＭＳ Ｐゴシック"/>
      <family val="3"/>
      <charset val="128"/>
    </font>
    <font>
      <sz val="14"/>
      <name val="ＭＳ Ｐゴシック"/>
      <family val="3"/>
      <charset val="128"/>
    </font>
    <font>
      <b/>
      <u/>
      <sz val="16"/>
      <name val="ＭＳ Ｐゴシック"/>
      <family val="3"/>
      <charset val="128"/>
    </font>
    <font>
      <u/>
      <sz val="16"/>
      <name val="ＭＳ Ｐゴシック"/>
      <family val="3"/>
      <charset val="128"/>
    </font>
    <font>
      <u/>
      <sz val="8.25"/>
      <color indexed="12"/>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11"/>
      <color rgb="FFFF0000"/>
      <name val="ＭＳ Ｐゴシック"/>
      <family val="3"/>
      <charset val="128"/>
    </font>
    <font>
      <b/>
      <sz val="11"/>
      <color rgb="FFFF0000"/>
      <name val="ＭＳ Ｐゴシック"/>
      <family val="3"/>
      <charset val="128"/>
    </font>
    <font>
      <sz val="12"/>
      <color indexed="8"/>
      <name val="ＭＳ Ｐゴシック"/>
      <family val="3"/>
      <charset val="128"/>
    </font>
    <font>
      <u/>
      <sz val="11"/>
      <color indexed="12"/>
      <name val="ＭＳ Ｐゴシック"/>
      <family val="3"/>
      <charset val="128"/>
    </font>
    <font>
      <sz val="12"/>
      <color indexed="9"/>
      <name val="ＭＳ Ｐゴシック"/>
      <family val="3"/>
      <charset val="128"/>
    </font>
    <font>
      <b/>
      <sz val="12"/>
      <color indexed="8"/>
      <name val="ＭＳ Ｐゴシック"/>
      <family val="3"/>
      <charset val="128"/>
    </font>
    <font>
      <sz val="12"/>
      <color indexed="60"/>
      <name val="ＭＳ Ｐゴシック"/>
      <family val="3"/>
      <charset val="128"/>
    </font>
    <font>
      <sz val="16"/>
      <color rgb="FFFF0000"/>
      <name val="ＭＳ Ｐゴシック"/>
      <family val="3"/>
      <charset val="128"/>
    </font>
    <font>
      <b/>
      <sz val="16"/>
      <color rgb="FFFF0000"/>
      <name val="ＭＳ Ｐゴシック"/>
      <family val="3"/>
      <charset val="128"/>
    </font>
    <font>
      <sz val="12"/>
      <color rgb="FFFF0000"/>
      <name val="ＭＳ Ｐゴシック"/>
      <family val="3"/>
      <charset val="128"/>
    </font>
    <font>
      <sz val="16"/>
      <color theme="1"/>
      <name val="ＭＳ Ｐゴシック"/>
      <family val="3"/>
      <charset val="128"/>
    </font>
    <font>
      <sz val="26"/>
      <color rgb="FFFF0000"/>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2"/>
      <color rgb="FF0000FF"/>
      <name val="ＭＳ Ｐゴシック"/>
      <family val="3"/>
      <charset val="128"/>
    </font>
    <font>
      <sz val="12"/>
      <color rgb="FF009900"/>
      <name val="ＭＳ Ｐゴシック"/>
      <family val="3"/>
      <charset val="128"/>
    </font>
    <font>
      <sz val="12"/>
      <color rgb="FFFF00FF"/>
      <name val="ＭＳ Ｐゴシック"/>
      <family val="3"/>
      <charset val="128"/>
    </font>
    <font>
      <sz val="28"/>
      <name val="ＭＳ Ｐゴシック"/>
      <family val="3"/>
      <charset val="128"/>
    </font>
    <font>
      <b/>
      <sz val="14"/>
      <color indexed="1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color rgb="FFFF0000"/>
      <name val="ＭＳ Ｐゴシック"/>
      <family val="3"/>
      <charset val="128"/>
    </font>
    <font>
      <b/>
      <sz val="12"/>
      <color theme="1"/>
      <name val="ＭＳ Ｐゴシック"/>
      <family val="3"/>
      <charset val="128"/>
    </font>
    <font>
      <u/>
      <sz val="11"/>
      <color theme="1"/>
      <name val="ＭＳ Ｐゴシック"/>
      <family val="3"/>
      <charset val="128"/>
    </font>
    <font>
      <b/>
      <sz val="11"/>
      <color theme="1"/>
      <name val="ＭＳ Ｐゴシック"/>
      <family val="3"/>
      <charset val="128"/>
    </font>
    <font>
      <u/>
      <sz val="11"/>
      <color rgb="FFFF0000"/>
      <name val="ＭＳ Ｐゴシック"/>
      <family val="3"/>
      <charset val="128"/>
    </font>
    <font>
      <sz val="11"/>
      <color rgb="FF0000FF"/>
      <name val="ＭＳ Ｐゴシック"/>
      <family val="3"/>
      <charset val="128"/>
    </font>
    <font>
      <sz val="10"/>
      <color rgb="FF0000FF"/>
      <name val="ＭＳ Ｐゴシック"/>
      <family val="3"/>
      <charset val="128"/>
    </font>
    <font>
      <b/>
      <sz val="9"/>
      <color theme="1"/>
      <name val="ＭＳ Ｐゴシック"/>
      <family val="3"/>
      <charset val="128"/>
    </font>
    <font>
      <b/>
      <u/>
      <sz val="16"/>
      <color rgb="FFFF0000"/>
      <name val="ＭＳ Ｐゴシック"/>
      <family val="3"/>
      <charset val="128"/>
    </font>
    <font>
      <sz val="14"/>
      <color rgb="FFFF0000"/>
      <name val="ＭＳ Ｐゴシック"/>
      <family val="3"/>
      <charset val="128"/>
    </font>
    <font>
      <sz val="12"/>
      <color theme="1"/>
      <name val="HGSｺﾞｼｯｸM"/>
      <family val="3"/>
      <charset val="128"/>
    </font>
    <font>
      <sz val="9"/>
      <color rgb="FF0000FF"/>
      <name val="ＭＳ Ｐゴシック"/>
      <family val="3"/>
      <charset val="128"/>
    </font>
    <font>
      <sz val="14"/>
      <color rgb="FF0000FF"/>
      <name val="ＭＳ Ｐゴシック"/>
      <family val="3"/>
      <charset val="128"/>
    </font>
    <font>
      <sz val="26"/>
      <color rgb="FF0000FF"/>
      <name val="ＭＳ Ｐゴシック"/>
      <family val="3"/>
      <charset val="128"/>
    </font>
    <font>
      <sz val="26"/>
      <color theme="1"/>
      <name val="ＭＳ Ｐゴシック"/>
      <family val="3"/>
      <charset val="128"/>
    </font>
    <font>
      <b/>
      <sz val="12"/>
      <color rgb="FFFF0000"/>
      <name val="ＭＳ Ｐゴシック"/>
      <family val="3"/>
      <charset val="128"/>
    </font>
    <font>
      <b/>
      <u/>
      <sz val="12"/>
      <color rgb="FFFF0000"/>
      <name val="ＭＳ Ｐゴシック"/>
      <family val="3"/>
      <charset val="128"/>
    </font>
    <font>
      <u/>
      <sz val="16"/>
      <color rgb="FFFF0000"/>
      <name val="ＭＳ Ｐゴシック"/>
      <family val="3"/>
      <charset val="128"/>
    </font>
    <font>
      <b/>
      <sz val="10"/>
      <color rgb="FFFF0000"/>
      <name val="ＭＳ Ｐゴシック"/>
      <family val="3"/>
      <charset val="128"/>
    </font>
    <font>
      <b/>
      <sz val="12"/>
      <name val="ＭＳ Ｐゴシック"/>
      <family val="3"/>
      <charset val="128"/>
    </font>
    <font>
      <b/>
      <sz val="10"/>
      <color rgb="FF0000FF"/>
      <name val="ＭＳ Ｐゴシック"/>
      <family val="3"/>
      <charset val="128"/>
    </font>
    <font>
      <sz val="11"/>
      <color theme="1"/>
      <name val="HGSｺﾞｼｯｸM"/>
      <family val="3"/>
      <charset val="128"/>
    </font>
    <font>
      <sz val="11"/>
      <color rgb="FFFF0000"/>
      <name val="HGSｺﾞｼｯｸM"/>
      <family val="3"/>
      <charset val="128"/>
    </font>
    <font>
      <u/>
      <sz val="14"/>
      <color rgb="FFFF0000"/>
      <name val="ＭＳ Ｐゴシック"/>
      <family val="3"/>
      <charset val="128"/>
    </font>
    <font>
      <sz val="8"/>
      <color rgb="FFFF0000"/>
      <name val="ＭＳ Ｐゴシック"/>
      <family val="3"/>
      <charset val="128"/>
    </font>
    <font>
      <b/>
      <sz val="12"/>
      <color rgb="FFFF0000"/>
      <name val="HGSｺﾞｼｯｸM"/>
      <family val="3"/>
      <charset val="128"/>
    </font>
    <font>
      <b/>
      <sz val="9"/>
      <color rgb="FFFF0000"/>
      <name val="ＭＳ Ｐゴシック"/>
      <family val="3"/>
      <charset val="128"/>
    </font>
    <font>
      <b/>
      <sz val="14"/>
      <color rgb="FF0000FF"/>
      <name val="ＭＳ Ｐゴシック"/>
      <family val="3"/>
      <charset val="128"/>
    </font>
    <font>
      <b/>
      <sz val="26"/>
      <name val="ＭＳ Ｐゴシック"/>
      <family val="3"/>
      <charset val="128"/>
    </font>
  </fonts>
  <fills count="4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theme="0" tint="-0.14999847407452621"/>
        <bgColor indexed="64"/>
      </patternFill>
    </fill>
    <fill>
      <patternFill patternType="solid">
        <fgColor theme="9" tint="0.79998168889431442"/>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8" tint="0.79998168889431442"/>
        <bgColor indexed="64"/>
      </patternFill>
    </fill>
    <fill>
      <patternFill patternType="solid">
        <fgColor rgb="FFFFFF00"/>
        <bgColor indexed="64"/>
      </patternFill>
    </fill>
  </fills>
  <borders count="118">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Dashed">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thin">
        <color indexed="49"/>
      </top>
      <bottom style="double">
        <color indexed="49"/>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theme="1"/>
      </right>
      <top/>
      <bottom/>
      <diagonal/>
    </border>
    <border>
      <left style="thin">
        <color theme="1"/>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right style="thick">
        <color rgb="FFFF0000"/>
      </right>
      <top/>
      <bottom/>
      <diagonal/>
    </border>
    <border>
      <left style="thick">
        <color rgb="FFFF0000"/>
      </left>
      <right/>
      <top/>
      <bottom/>
      <diagonal/>
    </border>
    <border>
      <left/>
      <right style="thick">
        <color rgb="FFFF0000"/>
      </right>
      <top/>
      <bottom style="thin">
        <color indexed="64"/>
      </bottom>
      <diagonal/>
    </border>
    <border>
      <left style="thick">
        <color rgb="FFFF0000"/>
      </left>
      <right/>
      <top/>
      <bottom style="thin">
        <color indexed="64"/>
      </bottom>
      <diagonal/>
    </border>
    <border>
      <left/>
      <right style="thick">
        <color rgb="FFFF0000"/>
      </right>
      <top/>
      <bottom style="thin">
        <color theme="1"/>
      </bottom>
      <diagonal/>
    </border>
    <border>
      <left style="thick">
        <color rgb="FFFF0000"/>
      </left>
      <right/>
      <top/>
      <bottom style="thin">
        <color theme="1"/>
      </bottom>
      <diagonal/>
    </border>
    <border>
      <left style="thick">
        <color rgb="FFFF0000"/>
      </left>
      <right/>
      <top style="thin">
        <color indexed="64"/>
      </top>
      <bottom style="thin">
        <color theme="1"/>
      </bottom>
      <diagonal/>
    </border>
    <border>
      <left style="thick">
        <color rgb="FFFF0000"/>
      </left>
      <right/>
      <top style="thin">
        <color indexed="64"/>
      </top>
      <bottom/>
      <diagonal/>
    </border>
    <border>
      <left style="thick">
        <color rgb="FFFF0000"/>
      </left>
      <right/>
      <top/>
      <bottom style="mediumDashed">
        <color indexed="64"/>
      </bottom>
      <diagonal/>
    </border>
    <border>
      <left/>
      <right style="thick">
        <color rgb="FFFF0000"/>
      </right>
      <top style="thin">
        <color theme="1"/>
      </top>
      <bottom/>
      <diagonal/>
    </border>
    <border>
      <left/>
      <right style="thick">
        <color rgb="FFFF0000"/>
      </right>
      <top/>
      <bottom style="mediumDashed">
        <color indexed="64"/>
      </bottom>
      <diagonal/>
    </border>
    <border>
      <left/>
      <right/>
      <top style="thin">
        <color theme="1"/>
      </top>
      <bottom style="thin">
        <color indexed="64"/>
      </bottom>
      <diagonal/>
    </border>
    <border>
      <left/>
      <right/>
      <top style="thin">
        <color indexed="64"/>
      </top>
      <bottom style="thin">
        <color theme="1"/>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ck">
        <color rgb="FFFF0000"/>
      </right>
      <top style="thin">
        <color indexed="64"/>
      </top>
      <bottom style="thin">
        <color theme="1"/>
      </bottom>
      <diagonal/>
    </border>
    <border>
      <left/>
      <right style="thick">
        <color rgb="FFFF0000"/>
      </right>
      <top style="thin">
        <color indexed="64"/>
      </top>
      <bottom/>
      <diagonal/>
    </border>
    <border>
      <left style="double">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diagonal/>
    </border>
    <border>
      <left style="thick">
        <color rgb="FFFF0000"/>
      </left>
      <right/>
      <top/>
      <bottom style="thick">
        <color rgb="FFFF0000"/>
      </bottom>
      <diagonal/>
    </border>
    <border>
      <left/>
      <right style="thick">
        <color rgb="FFFF0000"/>
      </right>
      <top/>
      <bottom style="thick">
        <color rgb="FFFF0000"/>
      </bottom>
      <diagonal/>
    </border>
    <border>
      <left/>
      <right/>
      <top/>
      <bottom style="thick">
        <color rgb="FFFF0000"/>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s>
  <cellStyleXfs count="97">
    <xf numFmtId="0" fontId="0" fillId="0" borderId="0">
      <alignment vertical="center"/>
    </xf>
    <xf numFmtId="0" fontId="16" fillId="0" borderId="0" applyNumberFormat="0" applyFill="0" applyBorder="0" applyAlignment="0" applyProtection="0">
      <alignment vertical="top"/>
      <protection locked="0"/>
    </xf>
    <xf numFmtId="0" fontId="1" fillId="0" borderId="0"/>
    <xf numFmtId="0" fontId="1" fillId="0" borderId="0"/>
    <xf numFmtId="0" fontId="27" fillId="0" borderId="0" applyNumberFormat="0" applyFill="0" applyBorder="0" applyAlignment="0" applyProtection="0">
      <alignment vertical="top"/>
      <protection locked="0"/>
    </xf>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7"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7" borderId="0" applyNumberFormat="0" applyBorder="0" applyAlignment="0" applyProtection="0"/>
    <xf numFmtId="38" fontId="1" fillId="0" borderId="0" applyFont="0" applyFill="0" applyBorder="0" applyAlignment="0" applyProtection="0">
      <alignment vertical="center"/>
    </xf>
    <xf numFmtId="0" fontId="29" fillId="0" borderId="55" applyNumberFormat="0" applyFill="0" applyAlignment="0" applyProtection="0"/>
    <xf numFmtId="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12" borderId="0" applyNumberFormat="0" applyBorder="0" applyAlignment="0" applyProtection="0"/>
    <xf numFmtId="0" fontId="1" fillId="0" borderId="0"/>
    <xf numFmtId="0" fontId="1" fillId="0" borderId="0"/>
    <xf numFmtId="0" fontId="23" fillId="18" borderId="0" applyNumberFormat="0" applyBorder="0" applyAlignment="0" applyProtection="0">
      <alignment vertical="center"/>
    </xf>
    <xf numFmtId="0" fontId="23" fillId="5"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4" borderId="0" applyNumberFormat="0" applyBorder="0" applyAlignment="0" applyProtection="0">
      <alignment vertical="center"/>
    </xf>
    <xf numFmtId="0" fontId="23" fillId="17" borderId="0" applyNumberFormat="0" applyBorder="0" applyAlignment="0" applyProtection="0">
      <alignment vertical="center"/>
    </xf>
    <xf numFmtId="0" fontId="23" fillId="4" borderId="0" applyNumberFormat="0" applyBorder="0" applyAlignment="0" applyProtection="0">
      <alignment vertical="center"/>
    </xf>
    <xf numFmtId="0" fontId="23" fillId="18" borderId="0" applyNumberFormat="0" applyBorder="0" applyAlignment="0" applyProtection="0">
      <alignment vertical="center"/>
    </xf>
    <xf numFmtId="0" fontId="23" fillId="17" borderId="0" applyNumberFormat="0" applyBorder="0" applyAlignment="0" applyProtection="0">
      <alignment vertical="center"/>
    </xf>
    <xf numFmtId="0" fontId="23" fillId="22" borderId="0" applyNumberFormat="0" applyBorder="0" applyAlignment="0" applyProtection="0">
      <alignment vertical="center"/>
    </xf>
    <xf numFmtId="0" fontId="23" fillId="4"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0"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23" fillId="23" borderId="0" applyNumberFormat="0" applyBorder="0" applyAlignment="0" applyProtection="0">
      <alignment vertical="center"/>
    </xf>
    <xf numFmtId="0" fontId="23" fillId="4" borderId="0" applyNumberFormat="0" applyBorder="0" applyAlignment="0" applyProtection="0">
      <alignment vertical="center"/>
    </xf>
    <xf numFmtId="0" fontId="23" fillId="18" borderId="0" applyNumberFormat="0" applyBorder="0" applyAlignment="0" applyProtection="0">
      <alignment vertical="center"/>
    </xf>
    <xf numFmtId="0" fontId="23" fillId="20"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46" fillId="27"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6" fillId="27" borderId="0" applyNumberFormat="0" applyBorder="0" applyAlignment="0" applyProtection="0">
      <alignment vertical="center"/>
    </xf>
    <xf numFmtId="0" fontId="46" fillId="24" borderId="0" applyNumberFormat="0" applyBorder="0" applyAlignment="0" applyProtection="0">
      <alignment vertical="center"/>
    </xf>
    <xf numFmtId="0" fontId="46" fillId="18" borderId="0" applyNumberFormat="0" applyBorder="0" applyAlignment="0" applyProtection="0">
      <alignment vertical="center"/>
    </xf>
    <xf numFmtId="0" fontId="46" fillId="31" borderId="0" applyNumberFormat="0" applyBorder="0" applyAlignment="0" applyProtection="0">
      <alignment vertical="center"/>
    </xf>
    <xf numFmtId="0" fontId="46" fillId="29" borderId="0" applyNumberFormat="0" applyBorder="0" applyAlignment="0" applyProtection="0">
      <alignment vertical="center"/>
    </xf>
    <xf numFmtId="0" fontId="46" fillId="4" borderId="0" applyNumberFormat="0" applyBorder="0" applyAlignment="0" applyProtection="0">
      <alignment vertical="center"/>
    </xf>
    <xf numFmtId="0" fontId="46" fillId="32" borderId="0" applyNumberFormat="0" applyBorder="0" applyAlignment="0" applyProtection="0">
      <alignment vertical="center"/>
    </xf>
    <xf numFmtId="0" fontId="46" fillId="33" borderId="0" applyNumberFormat="0" applyBorder="0" applyAlignment="0" applyProtection="0">
      <alignment vertical="center"/>
    </xf>
    <xf numFmtId="0" fontId="46" fillId="34"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6" fillId="35" borderId="0" applyNumberFormat="0" applyBorder="0" applyAlignment="0" applyProtection="0">
      <alignment vertical="center"/>
    </xf>
    <xf numFmtId="0" fontId="47" fillId="0" borderId="0" applyNumberFormat="0" applyFill="0" applyBorder="0" applyAlignment="0" applyProtection="0">
      <alignment vertical="center"/>
    </xf>
    <xf numFmtId="0" fontId="48" fillId="36" borderId="58" applyNumberFormat="0" applyAlignment="0" applyProtection="0">
      <alignment vertical="center"/>
    </xf>
    <xf numFmtId="0" fontId="49" fillId="2"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1" fillId="37" borderId="59" applyNumberFormat="0" applyFont="0" applyAlignment="0" applyProtection="0">
      <alignment vertical="center"/>
    </xf>
    <xf numFmtId="0" fontId="50" fillId="0" borderId="60" applyNumberFormat="0" applyFill="0" applyAlignment="0" applyProtection="0">
      <alignment vertical="center"/>
    </xf>
    <xf numFmtId="0" fontId="51" fillId="5" borderId="0" applyNumberFormat="0" applyBorder="0" applyAlignment="0" applyProtection="0">
      <alignment vertical="center"/>
    </xf>
    <xf numFmtId="0" fontId="52" fillId="31" borderId="61" applyNumberFormat="0" applyAlignment="0" applyProtection="0">
      <alignment vertical="center"/>
    </xf>
    <xf numFmtId="0" fontId="17" fillId="0" borderId="0" applyNumberFormat="0" applyFill="0" applyBorder="0" applyAlignment="0" applyProtection="0">
      <alignment vertical="center"/>
    </xf>
    <xf numFmtId="0" fontId="53" fillId="0" borderId="62" applyNumberFormat="0" applyFill="0" applyAlignment="0" applyProtection="0">
      <alignment vertical="center"/>
    </xf>
    <xf numFmtId="0" fontId="54" fillId="0" borderId="63" applyNumberFormat="0" applyFill="0" applyAlignment="0" applyProtection="0">
      <alignment vertical="center"/>
    </xf>
    <xf numFmtId="0" fontId="55" fillId="0" borderId="64" applyNumberFormat="0" applyFill="0" applyAlignment="0" applyProtection="0">
      <alignment vertical="center"/>
    </xf>
    <xf numFmtId="0" fontId="55" fillId="0" borderId="0" applyNumberFormat="0" applyFill="0" applyBorder="0" applyAlignment="0" applyProtection="0">
      <alignment vertical="center"/>
    </xf>
    <xf numFmtId="0" fontId="56" fillId="0" borderId="65" applyNumberFormat="0" applyFill="0" applyAlignment="0" applyProtection="0">
      <alignment vertical="center"/>
    </xf>
    <xf numFmtId="0" fontId="57" fillId="31" borderId="66" applyNumberFormat="0" applyAlignment="0" applyProtection="0">
      <alignment vertical="center"/>
    </xf>
    <xf numFmtId="0" fontId="58" fillId="0" borderId="0" applyNumberFormat="0" applyFill="0" applyBorder="0" applyAlignment="0" applyProtection="0">
      <alignment vertical="center"/>
    </xf>
    <xf numFmtId="0" fontId="59" fillId="4" borderId="61" applyNumberFormat="0" applyAlignment="0" applyProtection="0">
      <alignment vertical="center"/>
    </xf>
    <xf numFmtId="0" fontId="49" fillId="37" borderId="0" applyNumberFormat="0" applyBorder="0" applyAlignment="0" applyProtection="0">
      <alignment vertical="center"/>
    </xf>
    <xf numFmtId="0" fontId="60"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568">
    <xf numFmtId="0" fontId="0" fillId="0" borderId="0" xfId="0">
      <alignment vertical="center"/>
    </xf>
    <xf numFmtId="0" fontId="2" fillId="0" borderId="0"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0" fillId="0" borderId="0" xfId="0" applyNumberFormat="1" applyFill="1" applyAlignment="1">
      <alignment vertical="center"/>
    </xf>
    <xf numFmtId="0" fontId="6" fillId="0" borderId="0" xfId="0" applyNumberFormat="1" applyFont="1" applyFill="1" applyAlignment="1">
      <alignment vertical="center"/>
    </xf>
    <xf numFmtId="0" fontId="4" fillId="0" borderId="0" xfId="0" applyNumberFormat="1" applyFont="1" applyFill="1" applyAlignment="1">
      <alignment vertical="center"/>
    </xf>
    <xf numFmtId="0" fontId="4" fillId="0" borderId="10" xfId="0" applyNumberFormat="1" applyFont="1" applyFill="1" applyBorder="1" applyAlignment="1">
      <alignment horizontal="center" vertical="center"/>
    </xf>
    <xf numFmtId="0" fontId="4" fillId="0" borderId="9" xfId="0" quotePrefix="1" applyNumberFormat="1" applyFont="1" applyFill="1" applyBorder="1" applyAlignment="1">
      <alignment horizontal="center" vertical="center"/>
    </xf>
    <xf numFmtId="0" fontId="4" fillId="0" borderId="10"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4" xfId="0" applyNumberFormat="1" applyFont="1" applyFill="1" applyBorder="1" applyAlignment="1">
      <alignment horizontal="center" vertical="center" shrinkToFit="1"/>
    </xf>
    <xf numFmtId="0" fontId="2" fillId="0" borderId="6" xfId="0" applyNumberFormat="1" applyFont="1" applyFill="1" applyBorder="1" applyAlignment="1">
      <alignment horizontal="center" vertical="center" shrinkToFit="1"/>
    </xf>
    <xf numFmtId="0" fontId="2" fillId="0" borderId="0" xfId="0" applyNumberFormat="1" applyFont="1" applyFill="1" applyAlignment="1">
      <alignment horizontal="center" vertical="center" shrinkToFit="1"/>
    </xf>
    <xf numFmtId="0" fontId="4" fillId="0" borderId="28" xfId="0" applyNumberFormat="1" applyFont="1" applyFill="1" applyBorder="1" applyAlignment="1">
      <alignment horizontal="center" vertical="center"/>
    </xf>
    <xf numFmtId="0" fontId="13" fillId="0" borderId="0" xfId="2" applyFont="1" applyFill="1" applyBorder="1" applyAlignment="1">
      <alignment vertical="center"/>
    </xf>
    <xf numFmtId="0" fontId="18" fillId="0" borderId="0" xfId="2" applyFont="1" applyFill="1" applyAlignment="1">
      <alignment vertical="center"/>
    </xf>
    <xf numFmtId="0" fontId="6" fillId="0" borderId="0" xfId="2" applyFont="1" applyFill="1" applyAlignment="1">
      <alignment vertical="center"/>
    </xf>
    <xf numFmtId="0" fontId="19" fillId="0" borderId="0" xfId="2" applyFont="1" applyFill="1" applyAlignment="1">
      <alignment horizontal="center" vertical="center"/>
    </xf>
    <xf numFmtId="0" fontId="21" fillId="0" borderId="0" xfId="2" applyFont="1" applyFill="1" applyAlignment="1">
      <alignment horizontal="center" vertical="center"/>
    </xf>
    <xf numFmtId="0" fontId="17" fillId="0" borderId="0" xfId="2" applyFont="1" applyFill="1" applyAlignment="1">
      <alignment vertical="center"/>
    </xf>
    <xf numFmtId="0" fontId="4" fillId="0" borderId="11" xfId="0" applyNumberFormat="1" applyFont="1" applyFill="1" applyBorder="1" applyAlignment="1">
      <alignment horizontal="center" vertical="center" shrinkToFit="1"/>
    </xf>
    <xf numFmtId="0" fontId="25" fillId="0" borderId="0" xfId="2" applyFont="1" applyFill="1" applyAlignment="1">
      <alignment vertical="center"/>
    </xf>
    <xf numFmtId="0" fontId="35" fillId="0" borderId="0" xfId="2" applyFont="1" applyFill="1" applyAlignment="1">
      <alignment horizontal="center" vertical="center"/>
    </xf>
    <xf numFmtId="0" fontId="33" fillId="0" borderId="12" xfId="0" applyNumberFormat="1" applyFont="1" applyFill="1" applyBorder="1" applyAlignment="1">
      <alignment horizontal="center" vertical="center" shrinkToFit="1"/>
    </xf>
    <xf numFmtId="0" fontId="37" fillId="0" borderId="0" xfId="3" applyFont="1"/>
    <xf numFmtId="0" fontId="2" fillId="15" borderId="6" xfId="0" applyNumberFormat="1" applyFont="1" applyFill="1" applyBorder="1" applyAlignment="1">
      <alignment horizontal="center" vertical="center" shrinkToFit="1"/>
    </xf>
    <xf numFmtId="0" fontId="33" fillId="0" borderId="15" xfId="0" applyNumberFormat="1" applyFont="1" applyFill="1" applyBorder="1" applyAlignment="1">
      <alignment horizontal="center" vertical="center" shrinkToFit="1"/>
    </xf>
    <xf numFmtId="0" fontId="33" fillId="0" borderId="4" xfId="0" applyNumberFormat="1" applyFont="1" applyFill="1" applyBorder="1" applyAlignment="1">
      <alignment horizontal="center" vertical="center" shrinkToFit="1"/>
    </xf>
    <xf numFmtId="0" fontId="33" fillId="0" borderId="10" xfId="0" applyNumberFormat="1" applyFont="1" applyFill="1" applyBorder="1" applyAlignment="1">
      <alignment horizontal="center" vertical="center" shrinkToFit="1"/>
    </xf>
    <xf numFmtId="0" fontId="33" fillId="0" borderId="13" xfId="0" applyNumberFormat="1" applyFont="1" applyFill="1" applyBorder="1" applyAlignment="1">
      <alignment horizontal="center" vertical="center" shrinkToFit="1"/>
    </xf>
    <xf numFmtId="0" fontId="33" fillId="0" borderId="29" xfId="0" applyNumberFormat="1" applyFont="1" applyFill="1" applyBorder="1" applyAlignment="1">
      <alignment horizontal="center" vertical="center" shrinkToFit="1"/>
    </xf>
    <xf numFmtId="0" fontId="33" fillId="0" borderId="28" xfId="0" applyNumberFormat="1" applyFont="1" applyFill="1" applyBorder="1" applyAlignment="1">
      <alignment horizontal="center" vertical="center" shrinkToFit="1"/>
    </xf>
    <xf numFmtId="0" fontId="39" fillId="0" borderId="4" xfId="0" applyNumberFormat="1" applyFont="1" applyFill="1" applyBorder="1" applyAlignment="1">
      <alignment horizontal="center" vertical="center" shrinkToFit="1"/>
    </xf>
    <xf numFmtId="0" fontId="39" fillId="0" borderId="15" xfId="0" applyNumberFormat="1" applyFont="1" applyFill="1" applyBorder="1" applyAlignment="1">
      <alignment horizontal="center" vertical="center" shrinkToFit="1"/>
    </xf>
    <xf numFmtId="0" fontId="39" fillId="0" borderId="10" xfId="0" applyNumberFormat="1" applyFont="1" applyFill="1" applyBorder="1" applyAlignment="1">
      <alignment horizontal="center" vertical="center" shrinkToFit="1"/>
    </xf>
    <xf numFmtId="0" fontId="39" fillId="0" borderId="23" xfId="0" applyNumberFormat="1" applyFont="1" applyFill="1" applyBorder="1" applyAlignment="1">
      <alignment horizontal="center" vertical="center" shrinkToFit="1"/>
    </xf>
    <xf numFmtId="0" fontId="39" fillId="0" borderId="28" xfId="0" applyNumberFormat="1" applyFont="1" applyFill="1" applyBorder="1" applyAlignment="1">
      <alignment horizontal="center" vertical="center" shrinkToFit="1"/>
    </xf>
    <xf numFmtId="0" fontId="40" fillId="0" borderId="15" xfId="0" applyNumberFormat="1" applyFont="1" applyFill="1" applyBorder="1" applyAlignment="1">
      <alignment horizontal="center" vertical="center" shrinkToFit="1"/>
    </xf>
    <xf numFmtId="0" fontId="40" fillId="0" borderId="4" xfId="0" applyNumberFormat="1"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22" xfId="0" applyNumberFormat="1" applyFont="1" applyFill="1" applyBorder="1" applyAlignment="1">
      <alignment horizontal="center" vertical="center" shrinkToFit="1"/>
    </xf>
    <xf numFmtId="0" fontId="40" fillId="0" borderId="28" xfId="0" applyNumberFormat="1" applyFont="1" applyFill="1" applyBorder="1" applyAlignment="1">
      <alignment horizontal="center" vertical="center" shrinkToFit="1"/>
    </xf>
    <xf numFmtId="0" fontId="41" fillId="0" borderId="4" xfId="0" applyNumberFormat="1" applyFont="1" applyFill="1" applyBorder="1" applyAlignment="1">
      <alignment horizontal="center" vertical="center" shrinkToFit="1"/>
    </xf>
    <xf numFmtId="0" fontId="41" fillId="0" borderId="10" xfId="0" applyNumberFormat="1" applyFont="1" applyFill="1" applyBorder="1" applyAlignment="1">
      <alignment horizontal="center" vertical="center" shrinkToFit="1"/>
    </xf>
    <xf numFmtId="0" fontId="41" fillId="0" borderId="22" xfId="0" applyNumberFormat="1" applyFont="1" applyFill="1" applyBorder="1" applyAlignment="1">
      <alignment horizontal="center" vertical="center" shrinkToFit="1"/>
    </xf>
    <xf numFmtId="0" fontId="41" fillId="0" borderId="25" xfId="0" applyNumberFormat="1" applyFont="1" applyFill="1" applyBorder="1" applyAlignment="1">
      <alignment horizontal="center" vertical="center" shrinkToFit="1"/>
    </xf>
    <xf numFmtId="0" fontId="41" fillId="0" borderId="29" xfId="0" applyNumberFormat="1" applyFont="1" applyFill="1" applyBorder="1" applyAlignment="1">
      <alignment horizontal="center" vertical="center" shrinkToFit="1"/>
    </xf>
    <xf numFmtId="0" fontId="39" fillId="0" borderId="11" xfId="0" applyNumberFormat="1" applyFont="1" applyFill="1" applyBorder="1" applyAlignment="1">
      <alignment horizontal="center" vertical="center" shrinkToFit="1"/>
    </xf>
    <xf numFmtId="0" fontId="4" fillId="0" borderId="56" xfId="0" applyFont="1" applyFill="1" applyBorder="1" applyAlignment="1">
      <alignment horizontal="distributed" vertical="center" justifyLastLine="1" shrinkToFit="1"/>
    </xf>
    <xf numFmtId="0" fontId="4" fillId="0" borderId="2" xfId="0" applyFont="1" applyFill="1" applyBorder="1" applyAlignment="1">
      <alignment horizontal="distributed" vertical="center" justifyLastLine="1" shrinkToFit="1"/>
    </xf>
    <xf numFmtId="0" fontId="11" fillId="0" borderId="57" xfId="0" applyFont="1" applyFill="1" applyBorder="1" applyAlignment="1">
      <alignment horizontal="center" vertical="center" shrinkToFit="1"/>
    </xf>
    <xf numFmtId="0" fontId="24" fillId="0" borderId="0" xfId="31" applyFont="1"/>
    <xf numFmtId="0" fontId="37" fillId="0" borderId="0" xfId="31" applyFont="1"/>
    <xf numFmtId="0" fontId="44" fillId="0" borderId="0" xfId="31" applyFont="1" applyAlignment="1">
      <alignment horizontal="left" vertical="center"/>
    </xf>
    <xf numFmtId="0" fontId="4" fillId="0" borderId="0" xfId="0" applyFont="1" applyFill="1" applyBorder="1" applyAlignment="1">
      <alignment horizontal="distributed" vertical="center" justifyLastLine="1" shrinkToFit="1"/>
    </xf>
    <xf numFmtId="0" fontId="11" fillId="0" borderId="68" xfId="0" applyFont="1" applyFill="1" applyBorder="1" applyAlignment="1">
      <alignment horizontal="distributed" vertical="center" justifyLastLine="1" shrinkToFit="1"/>
    </xf>
    <xf numFmtId="0" fontId="11" fillId="0" borderId="70" xfId="0" applyFont="1" applyFill="1" applyBorder="1" applyAlignment="1">
      <alignment horizontal="center" vertical="center" shrinkToFit="1"/>
    </xf>
    <xf numFmtId="0" fontId="36" fillId="0" borderId="56" xfId="0" applyFont="1" applyFill="1" applyBorder="1" applyAlignment="1">
      <alignment horizontal="distributed" vertical="center" justifyLastLine="1" shrinkToFit="1"/>
    </xf>
    <xf numFmtId="0" fontId="9" fillId="0" borderId="0" xfId="0" applyFont="1" applyFill="1" applyAlignment="1">
      <alignment horizontal="left"/>
    </xf>
    <xf numFmtId="0" fontId="10" fillId="0" borderId="0" xfId="0" applyFont="1" applyFill="1" applyAlignment="1">
      <alignment horizontal="left" vertical="center" wrapText="1"/>
    </xf>
    <xf numFmtId="0" fontId="11" fillId="0" borderId="0" xfId="0" applyFont="1" applyFill="1" applyAlignment="1">
      <alignment horizontal="left" vertical="center"/>
    </xf>
    <xf numFmtId="0" fontId="10" fillId="0" borderId="0" xfId="0" applyFont="1" applyFill="1" applyAlignment="1">
      <alignment horizontal="left" vertical="center"/>
    </xf>
    <xf numFmtId="0" fontId="42" fillId="0" borderId="0" xfId="0" applyFont="1" applyFill="1" applyAlignment="1">
      <alignment horizontal="left" vertical="center"/>
    </xf>
    <xf numFmtId="0" fontId="0" fillId="0" borderId="0" xfId="0" applyFill="1">
      <alignment vertical="center"/>
    </xf>
    <xf numFmtId="0" fontId="13" fillId="0" borderId="0" xfId="0" applyFont="1" applyFill="1" applyAlignment="1">
      <alignment horizontal="left"/>
    </xf>
    <xf numFmtId="0" fontId="11" fillId="0" borderId="0" xfId="0" applyFont="1" applyFill="1" applyAlignment="1">
      <alignment horizontal="left" vertical="center" wrapText="1"/>
    </xf>
    <xf numFmtId="0" fontId="14" fillId="0" borderId="0" xfId="0" applyFont="1" applyFill="1" applyAlignment="1">
      <alignment horizontal="left"/>
    </xf>
    <xf numFmtId="0" fontId="5" fillId="0" borderId="0" xfId="0" applyFont="1" applyFill="1" applyAlignment="1">
      <alignment horizontal="left" vertical="center" wrapText="1"/>
    </xf>
    <xf numFmtId="0" fontId="11" fillId="0" borderId="0" xfId="0" quotePrefix="1" applyFont="1" applyFill="1">
      <alignment vertical="center"/>
    </xf>
    <xf numFmtId="0" fontId="11" fillId="0" borderId="0" xfId="0" applyFont="1" applyFill="1" applyAlignment="1">
      <alignment vertical="center"/>
    </xf>
    <xf numFmtId="0" fontId="11" fillId="0" borderId="0" xfId="0" applyFont="1" applyFill="1" applyAlignment="1">
      <alignment horizontal="left"/>
    </xf>
    <xf numFmtId="0" fontId="0" fillId="0" borderId="0" xfId="0" quotePrefix="1" applyFill="1">
      <alignment vertical="center"/>
    </xf>
    <xf numFmtId="0" fontId="11" fillId="0" borderId="0" xfId="0" applyFont="1" applyFill="1">
      <alignment vertical="center"/>
    </xf>
    <xf numFmtId="0" fontId="15" fillId="0" borderId="0" xfId="0" applyFont="1" applyFill="1" applyAlignment="1">
      <alignment horizontal="left" vertical="center"/>
    </xf>
    <xf numFmtId="0" fontId="43" fillId="0" borderId="0" xfId="0" applyFont="1" applyFill="1">
      <alignment vertical="center"/>
    </xf>
    <xf numFmtId="0" fontId="7" fillId="0" borderId="0" xfId="0" applyFont="1" applyFill="1" applyBorder="1" applyAlignment="1">
      <alignment horizontal="left" vertical="center"/>
    </xf>
    <xf numFmtId="0" fontId="0" fillId="0" borderId="0" xfId="0" applyFill="1" applyAlignment="1">
      <alignment horizontal="left"/>
    </xf>
    <xf numFmtId="0" fontId="7" fillId="0" borderId="0" xfId="0" applyFont="1" applyFill="1" applyBorder="1" applyAlignment="1">
      <alignment horizontal="left" vertical="top"/>
    </xf>
    <xf numFmtId="56" fontId="11" fillId="0" borderId="0" xfId="0" quotePrefix="1" applyNumberFormat="1" applyFont="1" applyFill="1" applyAlignment="1">
      <alignment horizontal="left" vertical="center"/>
    </xf>
    <xf numFmtId="0" fontId="11" fillId="0" borderId="0" xfId="0" quotePrefix="1" applyFont="1" applyFill="1" applyAlignment="1">
      <alignment horizontal="left"/>
    </xf>
    <xf numFmtId="0" fontId="7" fillId="0" borderId="0" xfId="0" applyFont="1" applyFill="1" applyBorder="1" applyAlignment="1">
      <alignment vertical="top"/>
    </xf>
    <xf numFmtId="0" fontId="7" fillId="0" borderId="0" xfId="0" applyFont="1" applyFill="1">
      <alignment vertical="center"/>
    </xf>
    <xf numFmtId="0" fontId="5" fillId="0" borderId="0" xfId="0" applyFont="1" applyFill="1" applyAlignment="1">
      <alignment vertical="top"/>
    </xf>
    <xf numFmtId="0" fontId="11" fillId="0" borderId="0" xfId="0" applyFont="1" applyFill="1" applyAlignment="1">
      <alignment vertical="top" wrapText="1"/>
    </xf>
    <xf numFmtId="0" fontId="11" fillId="0" borderId="0" xfId="0" applyFont="1" applyFill="1" applyAlignment="1">
      <alignment vertical="top"/>
    </xf>
    <xf numFmtId="0" fontId="11" fillId="0" borderId="1" xfId="0" applyFont="1" applyFill="1" applyBorder="1" applyAlignment="1">
      <alignment horizontal="left"/>
    </xf>
    <xf numFmtId="0" fontId="11" fillId="0" borderId="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left" shrinkToFit="1"/>
    </xf>
    <xf numFmtId="0" fontId="11" fillId="0" borderId="0" xfId="0" applyFont="1" applyFill="1" applyBorder="1" applyAlignment="1">
      <alignment horizontal="center" vertical="center" shrinkToFit="1"/>
    </xf>
    <xf numFmtId="0" fontId="0" fillId="0" borderId="0" xfId="0" applyFill="1" applyAlignment="1">
      <alignment shrinkToFit="1"/>
    </xf>
    <xf numFmtId="0" fontId="11" fillId="0" borderId="21" xfId="0" applyFont="1" applyFill="1" applyBorder="1" applyAlignment="1">
      <alignment horizontal="left"/>
    </xf>
    <xf numFmtId="0" fontId="11" fillId="0" borderId="35" xfId="0" applyFont="1" applyFill="1" applyBorder="1" applyAlignment="1">
      <alignment horizontal="center" vertical="top"/>
    </xf>
    <xf numFmtId="0" fontId="11" fillId="0" borderId="21" xfId="0" applyFont="1" applyFill="1" applyBorder="1" applyAlignment="1">
      <alignment horizontal="center" vertical="top"/>
    </xf>
    <xf numFmtId="0" fontId="11" fillId="0" borderId="0" xfId="0" applyFont="1" applyFill="1" applyBorder="1" applyAlignment="1">
      <alignment horizontal="center" vertical="top"/>
    </xf>
    <xf numFmtId="56" fontId="11" fillId="0" borderId="0" xfId="0" applyNumberFormat="1" applyFont="1" applyFill="1" applyAlignment="1">
      <alignment horizontal="left" vertical="center"/>
    </xf>
    <xf numFmtId="0" fontId="13" fillId="0" borderId="0" xfId="0" applyFont="1" applyFill="1" applyAlignment="1">
      <alignment horizontal="left" vertical="center"/>
    </xf>
    <xf numFmtId="0" fontId="11" fillId="0" borderId="0" xfId="0" applyFont="1" applyFill="1" applyAlignment="1">
      <alignment horizontal="left" wrapText="1"/>
    </xf>
    <xf numFmtId="0" fontId="33" fillId="0" borderId="56" xfId="0" applyFont="1" applyFill="1" applyBorder="1" applyAlignment="1">
      <alignment horizontal="distributed" vertical="center" justifyLastLine="1" shrinkToFit="1"/>
    </xf>
    <xf numFmtId="0" fontId="11" fillId="0" borderId="1" xfId="0" applyFont="1" applyFill="1" applyBorder="1" applyAlignment="1">
      <alignment horizontal="center" vertical="top"/>
    </xf>
    <xf numFmtId="0" fontId="11" fillId="3" borderId="2" xfId="0" applyFont="1" applyFill="1" applyBorder="1" applyAlignment="1">
      <alignment horizontal="center" vertical="center" wrapText="1"/>
    </xf>
    <xf numFmtId="0" fontId="33" fillId="3" borderId="56" xfId="0" applyFont="1" applyFill="1" applyBorder="1" applyAlignment="1">
      <alignment horizontal="distributed" vertical="center" justifyLastLine="1" shrinkToFit="1"/>
    </xf>
    <xf numFmtId="0" fontId="13" fillId="3" borderId="0" xfId="0" applyFont="1" applyFill="1" applyAlignment="1">
      <alignment vertical="center"/>
    </xf>
    <xf numFmtId="0" fontId="13" fillId="3" borderId="0" xfId="0" applyFont="1" applyFill="1" applyAlignment="1">
      <alignment horizontal="left" vertical="center"/>
    </xf>
    <xf numFmtId="0" fontId="61" fillId="0" borderId="0" xfId="0" applyFont="1" applyFill="1" applyAlignment="1">
      <alignment horizontal="left" vertical="center"/>
    </xf>
    <xf numFmtId="0" fontId="31" fillId="0" borderId="0" xfId="0" applyFont="1" applyFill="1">
      <alignment vertical="center"/>
    </xf>
    <xf numFmtId="0" fontId="32" fillId="3" borderId="0" xfId="0" applyFont="1" applyFill="1" applyAlignment="1">
      <alignment horizontal="left" vertical="center"/>
    </xf>
    <xf numFmtId="0" fontId="32" fillId="3" borderId="70" xfId="0" applyFont="1" applyFill="1" applyBorder="1" applyAlignment="1">
      <alignment horizontal="center" vertical="center" shrinkToFit="1"/>
    </xf>
    <xf numFmtId="0" fontId="32" fillId="0" borderId="70" xfId="0" applyFont="1" applyFill="1" applyBorder="1" applyAlignment="1">
      <alignment horizontal="center" vertical="center" shrinkToFit="1"/>
    </xf>
    <xf numFmtId="0" fontId="20" fillId="0" borderId="0" xfId="2" applyFont="1" applyFill="1" applyAlignment="1">
      <alignment horizontal="center" vertical="center"/>
    </xf>
    <xf numFmtId="0" fontId="20"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20" fillId="0" borderId="0" xfId="2" applyFont="1" applyFill="1" applyAlignment="1">
      <alignment vertical="center"/>
    </xf>
    <xf numFmtId="0" fontId="12" fillId="0" borderId="0" xfId="2" applyFont="1" applyFill="1" applyAlignment="1">
      <alignment horizontal="center" vertical="center"/>
    </xf>
    <xf numFmtId="0" fontId="37" fillId="0" borderId="0" xfId="31" quotePrefix="1" applyFont="1"/>
    <xf numFmtId="0" fontId="37" fillId="0" borderId="0" xfId="31" applyFont="1" applyAlignment="1">
      <alignment horizontal="center"/>
    </xf>
    <xf numFmtId="0" fontId="64" fillId="0" borderId="0" xfId="31" applyFont="1"/>
    <xf numFmtId="0" fontId="37" fillId="0" borderId="0" xfId="3" applyFont="1" applyAlignment="1">
      <alignment horizontal="center"/>
    </xf>
    <xf numFmtId="0" fontId="63" fillId="0" borderId="0" xfId="31" applyFont="1"/>
    <xf numFmtId="0" fontId="24" fillId="0" borderId="0" xfId="31" applyFont="1" applyAlignment="1">
      <alignment horizontal="right"/>
    </xf>
    <xf numFmtId="0" fontId="62" fillId="0" borderId="0" xfId="31" applyFont="1" applyAlignment="1">
      <alignment horizontal="left" vertical="center"/>
    </xf>
    <xf numFmtId="0" fontId="37" fillId="0" borderId="0" xfId="31" applyFont="1" applyAlignment="1">
      <alignment horizontal="right" shrinkToFit="1"/>
    </xf>
    <xf numFmtId="0" fontId="68" fillId="0" borderId="0" xfId="31" applyFont="1"/>
    <xf numFmtId="0" fontId="37" fillId="0" borderId="0" xfId="31" applyFont="1" applyBorder="1"/>
    <xf numFmtId="0" fontId="64" fillId="0" borderId="0" xfId="31" applyFont="1" applyBorder="1" applyAlignment="1">
      <alignment vertical="center"/>
    </xf>
    <xf numFmtId="0" fontId="37" fillId="0" borderId="0" xfId="31" applyFont="1" applyBorder="1" applyAlignment="1">
      <alignment vertical="center"/>
    </xf>
    <xf numFmtId="0" fontId="1" fillId="0" borderId="0" xfId="2" applyFont="1" applyFill="1" applyAlignment="1">
      <alignment horizontal="right" vertical="center"/>
    </xf>
    <xf numFmtId="0" fontId="1" fillId="0" borderId="0" xfId="2" applyFont="1" applyFill="1" applyAlignment="1">
      <alignment vertical="center"/>
    </xf>
    <xf numFmtId="0" fontId="1" fillId="0" borderId="0" xfId="2" applyFont="1" applyFill="1" applyBorder="1" applyAlignment="1">
      <alignment vertical="center"/>
    </xf>
    <xf numFmtId="0" fontId="1" fillId="0" borderId="0" xfId="26" applyFont="1" applyFill="1" applyAlignment="1">
      <alignment vertical="center"/>
    </xf>
    <xf numFmtId="0" fontId="1" fillId="0" borderId="0" xfId="2" applyFont="1" applyFill="1" applyBorder="1" applyAlignment="1">
      <alignment horizontal="center" vertical="center"/>
    </xf>
    <xf numFmtId="56" fontId="1" fillId="0" borderId="0" xfId="2" quotePrefix="1" applyNumberFormat="1" applyFont="1" applyFill="1" applyAlignment="1">
      <alignment vertical="center"/>
    </xf>
    <xf numFmtId="0" fontId="1" fillId="0" borderId="0" xfId="2" applyFont="1" applyFill="1" applyAlignment="1">
      <alignment horizontal="center" vertical="center"/>
    </xf>
    <xf numFmtId="0" fontId="1" fillId="0" borderId="6" xfId="2" applyFont="1" applyFill="1" applyBorder="1" applyAlignment="1">
      <alignment horizontal="center" vertical="center"/>
    </xf>
    <xf numFmtId="0" fontId="1" fillId="0" borderId="0" xfId="2" applyFont="1" applyFill="1" applyBorder="1" applyAlignment="1">
      <alignment vertical="center" shrinkToFit="1"/>
    </xf>
    <xf numFmtId="0" fontId="1" fillId="0" borderId="0" xfId="26" applyFont="1" applyFill="1" applyAlignment="1">
      <alignment horizontal="center" vertical="center"/>
    </xf>
    <xf numFmtId="0" fontId="1" fillId="0" borderId="36" xfId="2" applyFont="1" applyFill="1" applyBorder="1" applyAlignment="1">
      <alignment horizontal="center" vertical="center"/>
    </xf>
    <xf numFmtId="0" fontId="1" fillId="0" borderId="0" xfId="2" quotePrefix="1" applyNumberFormat="1" applyFont="1" applyFill="1" applyBorder="1" applyAlignment="1">
      <alignment horizontal="center" vertical="center"/>
    </xf>
    <xf numFmtId="0" fontId="34" fillId="0" borderId="70" xfId="0" applyFont="1" applyFill="1" applyBorder="1" applyAlignment="1">
      <alignment horizontal="center" vertical="center" shrinkToFit="1"/>
    </xf>
    <xf numFmtId="0" fontId="11" fillId="0" borderId="73" xfId="0" applyFont="1" applyFill="1" applyBorder="1" applyAlignment="1">
      <alignment horizontal="center" vertical="center" shrinkToFit="1"/>
    </xf>
    <xf numFmtId="0" fontId="4" fillId="0" borderId="72" xfId="0" applyFont="1" applyFill="1" applyBorder="1" applyAlignment="1">
      <alignment horizontal="distributed" vertical="center" justifyLastLine="1" shrinkToFit="1"/>
    </xf>
    <xf numFmtId="0" fontId="31" fillId="0" borderId="0" xfId="0" applyFont="1" applyFill="1" applyAlignment="1">
      <alignment horizontal="left" vertical="center"/>
    </xf>
    <xf numFmtId="0" fontId="32" fillId="0" borderId="73" xfId="0" applyFont="1" applyFill="1" applyBorder="1" applyAlignment="1">
      <alignment horizontal="center" vertical="center" shrinkToFit="1"/>
    </xf>
    <xf numFmtId="0" fontId="41" fillId="0" borderId="24" xfId="0" applyNumberFormat="1" applyFont="1" applyFill="1" applyBorder="1" applyAlignment="1">
      <alignment horizontal="center" vertical="center" shrinkToFit="1"/>
    </xf>
    <xf numFmtId="0" fontId="40" fillId="0" borderId="32" xfId="0" applyNumberFormat="1" applyFont="1" applyFill="1" applyBorder="1" applyAlignment="1">
      <alignment horizontal="center" vertical="center" shrinkToFit="1"/>
    </xf>
    <xf numFmtId="0" fontId="33" fillId="0" borderId="31" xfId="0" applyNumberFormat="1" applyFont="1" applyFill="1" applyBorder="1" applyAlignment="1">
      <alignment horizontal="center" vertical="center" shrinkToFit="1"/>
    </xf>
    <xf numFmtId="0" fontId="39" fillId="0" borderId="33" xfId="0" applyNumberFormat="1" applyFont="1" applyFill="1" applyBorder="1" applyAlignment="1">
      <alignment horizontal="center" vertical="center" shrinkToFit="1"/>
    </xf>
    <xf numFmtId="0" fontId="33" fillId="0" borderId="25" xfId="0" applyNumberFormat="1" applyFont="1" applyFill="1" applyBorder="1" applyAlignment="1">
      <alignment horizontal="center" vertical="center" shrinkToFit="1"/>
    </xf>
    <xf numFmtId="0" fontId="25" fillId="0" borderId="0" xfId="31" applyFont="1" applyAlignment="1">
      <alignment horizontal="right"/>
    </xf>
    <xf numFmtId="0" fontId="31" fillId="3" borderId="67" xfId="0" applyFont="1" applyFill="1" applyBorder="1" applyAlignment="1">
      <alignment horizontal="center" vertical="center" shrinkToFit="1"/>
    </xf>
    <xf numFmtId="0" fontId="31" fillId="0" borderId="67" xfId="0" applyFont="1" applyFill="1" applyBorder="1" applyAlignment="1">
      <alignment horizontal="center" vertical="center" shrinkToFit="1"/>
    </xf>
    <xf numFmtId="0" fontId="31" fillId="0" borderId="54" xfId="0" applyFont="1" applyFill="1" applyBorder="1" applyAlignment="1">
      <alignment horizontal="center" vertical="center" shrinkToFit="1"/>
    </xf>
    <xf numFmtId="0" fontId="33" fillId="0" borderId="72" xfId="0" applyFont="1" applyFill="1" applyBorder="1" applyAlignment="1">
      <alignment horizontal="distributed" vertical="center" justifyLastLine="1" shrinkToFit="1"/>
    </xf>
    <xf numFmtId="0" fontId="70" fillId="0" borderId="0" xfId="1" applyNumberFormat="1" applyFont="1" applyFill="1" applyAlignment="1" applyProtection="1"/>
    <xf numFmtId="0" fontId="61" fillId="0" borderId="0" xfId="0" applyNumberFormat="1" applyFont="1" applyFill="1" applyAlignment="1"/>
    <xf numFmtId="0" fontId="70" fillId="0" borderId="0" xfId="0" applyNumberFormat="1" applyFont="1" applyFill="1" applyAlignment="1"/>
    <xf numFmtId="0" fontId="18" fillId="0" borderId="0" xfId="2" applyFont="1" applyFill="1" applyBorder="1" applyAlignment="1">
      <alignment horizontal="center" vertical="center"/>
    </xf>
    <xf numFmtId="0" fontId="18" fillId="0" borderId="0" xfId="2" applyFont="1" applyFill="1" applyAlignment="1">
      <alignment horizontal="center" vertical="center"/>
    </xf>
    <xf numFmtId="0" fontId="70" fillId="0" borderId="0" xfId="2" applyFont="1" applyFill="1" applyAlignment="1">
      <alignment vertical="center"/>
    </xf>
    <xf numFmtId="0" fontId="72" fillId="0" borderId="0" xfId="2" applyFont="1" applyFill="1" applyBorder="1" applyAlignment="1">
      <alignment horizontal="center" vertical="center"/>
    </xf>
    <xf numFmtId="0" fontId="67" fillId="0" borderId="0" xfId="2" applyFont="1" applyFill="1" applyBorder="1" applyAlignment="1">
      <alignment horizontal="center" vertical="center"/>
    </xf>
    <xf numFmtId="0" fontId="67" fillId="0" borderId="0" xfId="2" quotePrefix="1" applyNumberFormat="1" applyFont="1" applyFill="1" applyBorder="1" applyAlignment="1">
      <alignment horizontal="center" vertical="center"/>
    </xf>
    <xf numFmtId="0" fontId="66" fillId="0" borderId="14" xfId="2" applyFont="1" applyFill="1" applyBorder="1" applyAlignment="1">
      <alignment horizontal="center" vertical="center"/>
    </xf>
    <xf numFmtId="0" fontId="66" fillId="0" borderId="0" xfId="2" applyFont="1" applyFill="1" applyBorder="1" applyAlignment="1">
      <alignment horizontal="center" vertical="center"/>
    </xf>
    <xf numFmtId="0" fontId="66" fillId="0" borderId="0" xfId="2" applyFont="1" applyFill="1" applyAlignment="1">
      <alignment horizontal="center" vertical="center"/>
    </xf>
    <xf numFmtId="0" fontId="66" fillId="0" borderId="0" xfId="2" applyFont="1" applyFill="1" applyAlignment="1">
      <alignment vertical="center"/>
    </xf>
    <xf numFmtId="0" fontId="74" fillId="0" borderId="0" xfId="2" applyFont="1" applyFill="1" applyBorder="1" applyAlignment="1">
      <alignment horizontal="center" vertical="center"/>
    </xf>
    <xf numFmtId="0" fontId="66" fillId="0" borderId="0" xfId="2" applyFont="1" applyFill="1" applyBorder="1" applyAlignment="1">
      <alignment vertical="center"/>
    </xf>
    <xf numFmtId="0" fontId="66" fillId="0" borderId="0" xfId="26" applyFont="1" applyFill="1" applyAlignment="1">
      <alignment vertical="center"/>
    </xf>
    <xf numFmtId="0" fontId="66" fillId="0" borderId="0" xfId="26" applyFont="1" applyFill="1" applyBorder="1" applyAlignment="1">
      <alignment vertical="center"/>
    </xf>
    <xf numFmtId="0" fontId="64" fillId="0" borderId="0" xfId="2" applyFont="1" applyFill="1" applyAlignment="1">
      <alignment vertical="center"/>
    </xf>
    <xf numFmtId="0" fontId="75" fillId="0" borderId="0" xfId="2" applyFont="1" applyFill="1" applyAlignment="1">
      <alignment horizontal="center" vertical="center"/>
    </xf>
    <xf numFmtId="0" fontId="19" fillId="0" borderId="0" xfId="2" applyFont="1" applyFill="1" applyBorder="1" applyAlignment="1">
      <alignment horizontal="center" vertical="center"/>
    </xf>
    <xf numFmtId="0" fontId="76" fillId="0" borderId="0" xfId="31" applyFont="1" applyAlignment="1">
      <alignment horizontal="left"/>
    </xf>
    <xf numFmtId="0" fontId="25" fillId="0" borderId="0" xfId="31" applyFont="1"/>
    <xf numFmtId="0" fontId="77" fillId="0" borderId="0" xfId="31" applyFont="1"/>
    <xf numFmtId="0" fontId="65" fillId="0" borderId="0" xfId="31" applyFont="1"/>
    <xf numFmtId="0" fontId="36" fillId="0" borderId="2" xfId="0" applyFont="1" applyFill="1" applyBorder="1" applyAlignment="1">
      <alignment horizontal="distributed" vertical="center" justifyLastLine="1" shrinkToFit="1"/>
    </xf>
    <xf numFmtId="0" fontId="34" fillId="0" borderId="57" xfId="0" applyFont="1" applyFill="1" applyBorder="1" applyAlignment="1">
      <alignment horizontal="center" vertical="center" shrinkToFit="1"/>
    </xf>
    <xf numFmtId="0" fontId="7" fillId="0" borderId="0" xfId="0" applyFont="1">
      <alignment vertical="center"/>
    </xf>
    <xf numFmtId="0" fontId="4" fillId="0" borderId="74" xfId="0" applyFont="1" applyFill="1" applyBorder="1" applyAlignment="1">
      <alignment horizontal="distributed" vertical="center" justifyLastLine="1" shrinkToFit="1"/>
    </xf>
    <xf numFmtId="0" fontId="11" fillId="0" borderId="27" xfId="0" applyFont="1" applyFill="1" applyBorder="1" applyAlignment="1">
      <alignment horizontal="center" vertical="center" shrinkToFit="1"/>
    </xf>
    <xf numFmtId="0" fontId="11" fillId="0" borderId="75" xfId="0" applyFont="1" applyFill="1" applyBorder="1" applyAlignment="1">
      <alignment horizontal="center" vertical="center" shrinkToFit="1"/>
    </xf>
    <xf numFmtId="0" fontId="32" fillId="0" borderId="57" xfId="0" applyFont="1" applyFill="1" applyBorder="1" applyAlignment="1">
      <alignment horizontal="center" vertical="center" shrinkToFit="1"/>
    </xf>
    <xf numFmtId="0" fontId="11" fillId="0" borderId="0" xfId="0" applyFont="1" applyFill="1" applyBorder="1" applyAlignment="1">
      <alignment horizontal="center" vertical="center"/>
    </xf>
    <xf numFmtId="0" fontId="4" fillId="3" borderId="69" xfId="0" applyFont="1" applyFill="1" applyBorder="1" applyAlignment="1">
      <alignment horizontal="distributed" vertical="center" justifyLastLine="1" shrinkToFit="1"/>
    </xf>
    <xf numFmtId="0" fontId="11" fillId="3" borderId="71" xfId="0" applyFont="1" applyFill="1" applyBorder="1" applyAlignment="1">
      <alignment horizontal="center" vertical="center" shrinkToFit="1"/>
    </xf>
    <xf numFmtId="0" fontId="11" fillId="3" borderId="70" xfId="0" applyFont="1" applyFill="1" applyBorder="1" applyAlignment="1">
      <alignment horizontal="center" vertical="center" shrinkToFit="1"/>
    </xf>
    <xf numFmtId="0" fontId="11" fillId="3" borderId="57" xfId="0" applyFont="1" applyFill="1" applyBorder="1" applyAlignment="1">
      <alignment horizontal="center" vertical="center" shrinkToFit="1"/>
    </xf>
    <xf numFmtId="0" fontId="20" fillId="0" borderId="78" xfId="2" applyFont="1" applyFill="1" applyBorder="1" applyAlignment="1">
      <alignment horizontal="center" vertical="center"/>
    </xf>
    <xf numFmtId="0" fontId="20" fillId="0" borderId="80" xfId="2" applyFont="1" applyFill="1" applyBorder="1" applyAlignment="1">
      <alignment horizontal="center" vertical="center"/>
    </xf>
    <xf numFmtId="0" fontId="20" fillId="0" borderId="77" xfId="2" applyFont="1" applyFill="1" applyBorder="1" applyAlignment="1">
      <alignment horizontal="center" vertical="center"/>
    </xf>
    <xf numFmtId="0" fontId="20" fillId="0" borderId="76" xfId="2" applyFont="1" applyFill="1" applyBorder="1" applyAlignment="1">
      <alignment horizontal="center" vertical="center"/>
    </xf>
    <xf numFmtId="0" fontId="72" fillId="0" borderId="14" xfId="2" applyFont="1" applyFill="1" applyBorder="1" applyAlignment="1">
      <alignment horizontal="center" vertical="center"/>
    </xf>
    <xf numFmtId="0" fontId="19" fillId="0" borderId="78" xfId="2" applyFont="1" applyFill="1" applyBorder="1" applyAlignment="1">
      <alignment horizontal="center" vertical="center"/>
    </xf>
    <xf numFmtId="0" fontId="19" fillId="0" borderId="79" xfId="2" applyFont="1" applyFill="1" applyBorder="1" applyAlignment="1">
      <alignment horizontal="center" vertical="center"/>
    </xf>
    <xf numFmtId="0" fontId="19" fillId="0" borderId="80" xfId="2" applyFont="1" applyFill="1" applyBorder="1" applyAlignment="1">
      <alignment horizontal="center" vertical="center"/>
    </xf>
    <xf numFmtId="0" fontId="19" fillId="0" borderId="77" xfId="2" applyFont="1" applyFill="1" applyBorder="1" applyAlignment="1">
      <alignment horizontal="center" vertical="center"/>
    </xf>
    <xf numFmtId="0" fontId="19" fillId="0" borderId="76" xfId="2" applyFont="1" applyFill="1" applyBorder="1" applyAlignment="1">
      <alignment horizontal="center" vertical="center"/>
    </xf>
    <xf numFmtId="0" fontId="66" fillId="0" borderId="81" xfId="2" applyFont="1" applyFill="1" applyBorder="1" applyAlignment="1">
      <alignment horizontal="center" vertical="center"/>
    </xf>
    <xf numFmtId="0" fontId="1" fillId="0" borderId="81" xfId="2" applyFont="1" applyFill="1" applyBorder="1" applyAlignment="1">
      <alignment horizontal="center" vertical="center"/>
    </xf>
    <xf numFmtId="0" fontId="32" fillId="0" borderId="0" xfId="0" applyFont="1" applyFill="1" applyAlignment="1">
      <alignment horizontal="left" vertical="center"/>
    </xf>
    <xf numFmtId="0" fontId="13" fillId="0" borderId="0" xfId="0" applyFont="1" applyFill="1" applyAlignment="1">
      <alignment vertical="center"/>
    </xf>
    <xf numFmtId="0" fontId="24" fillId="0" borderId="0" xfId="0" applyFont="1" applyFill="1">
      <alignment vertical="center"/>
    </xf>
    <xf numFmtId="56" fontId="32" fillId="0" borderId="0" xfId="0" applyNumberFormat="1" applyFont="1" applyFill="1" applyAlignment="1">
      <alignment horizontal="left" vertical="center"/>
    </xf>
    <xf numFmtId="0" fontId="70" fillId="0" borderId="0" xfId="0" applyFont="1" applyFill="1">
      <alignment vertical="center"/>
    </xf>
    <xf numFmtId="0" fontId="19" fillId="0" borderId="79" xfId="2" applyFont="1" applyFill="1" applyBorder="1" applyAlignment="1">
      <alignment horizontal="center" vertical="center"/>
    </xf>
    <xf numFmtId="0" fontId="19" fillId="0" borderId="0" xfId="2" applyFont="1" applyFill="1" applyBorder="1" applyAlignment="1">
      <alignment horizontal="center" vertical="center"/>
    </xf>
    <xf numFmtId="0" fontId="1" fillId="0" borderId="0" xfId="2" applyFont="1" applyFill="1" applyBorder="1" applyAlignment="1">
      <alignment horizontal="center" vertical="center"/>
    </xf>
    <xf numFmtId="0" fontId="20" fillId="0" borderId="79" xfId="2" applyFont="1" applyFill="1" applyBorder="1" applyAlignment="1">
      <alignment horizontal="center" vertical="center"/>
    </xf>
    <xf numFmtId="0" fontId="20" fillId="0" borderId="0" xfId="2" applyFont="1" applyFill="1" applyBorder="1" applyAlignment="1">
      <alignment horizontal="center" vertical="center"/>
    </xf>
    <xf numFmtId="0" fontId="20"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21" fillId="0" borderId="82" xfId="2" applyFont="1" applyFill="1" applyBorder="1" applyAlignment="1">
      <alignment horizontal="center" vertical="center"/>
    </xf>
    <xf numFmtId="0" fontId="21" fillId="0" borderId="83" xfId="2" applyFont="1" applyFill="1" applyBorder="1" applyAlignment="1">
      <alignment horizontal="center" vertical="center"/>
    </xf>
    <xf numFmtId="0" fontId="20" fillId="0" borderId="82" xfId="2" applyFont="1" applyFill="1" applyBorder="1" applyAlignment="1">
      <alignment horizontal="center" vertical="center"/>
    </xf>
    <xf numFmtId="0" fontId="20" fillId="0" borderId="83" xfId="2" applyFont="1" applyFill="1" applyBorder="1" applyAlignment="1">
      <alignment horizontal="center" vertical="center"/>
    </xf>
    <xf numFmtId="0" fontId="19" fillId="0" borderId="82" xfId="2" applyFont="1" applyFill="1" applyBorder="1" applyAlignment="1">
      <alignment horizontal="center" vertical="center"/>
    </xf>
    <xf numFmtId="0" fontId="19" fillId="0" borderId="83" xfId="2" applyFont="1" applyFill="1" applyBorder="1" applyAlignment="1">
      <alignment horizontal="center" vertical="center"/>
    </xf>
    <xf numFmtId="0" fontId="1" fillId="0" borderId="89" xfId="2" applyFont="1" applyFill="1" applyBorder="1" applyAlignment="1">
      <alignment horizontal="center" vertical="center"/>
    </xf>
    <xf numFmtId="0" fontId="1" fillId="0" borderId="83" xfId="2" applyFont="1" applyFill="1" applyBorder="1" applyAlignment="1">
      <alignment horizontal="center" vertical="center"/>
    </xf>
    <xf numFmtId="0" fontId="1" fillId="0" borderId="90" xfId="2" applyFont="1" applyFill="1" applyBorder="1" applyAlignment="1">
      <alignment horizontal="center" vertical="center"/>
    </xf>
    <xf numFmtId="0" fontId="1" fillId="0" borderId="85" xfId="2" applyFont="1" applyFill="1" applyBorder="1" applyAlignment="1">
      <alignment horizontal="center" vertical="center"/>
    </xf>
    <xf numFmtId="0" fontId="1" fillId="0" borderId="91" xfId="2" applyFont="1" applyFill="1" applyBorder="1" applyAlignment="1">
      <alignment horizontal="center" vertical="center"/>
    </xf>
    <xf numFmtId="0" fontId="1" fillId="0" borderId="82" xfId="2" applyFont="1" applyFill="1" applyBorder="1" applyAlignment="1">
      <alignment horizontal="center" vertical="center"/>
    </xf>
    <xf numFmtId="0" fontId="1" fillId="0" borderId="92" xfId="2" applyFont="1" applyFill="1" applyBorder="1" applyAlignment="1">
      <alignment horizontal="center" vertical="center"/>
    </xf>
    <xf numFmtId="0" fontId="1" fillId="0" borderId="84" xfId="2" applyFont="1" applyFill="1" applyBorder="1" applyAlignment="1">
      <alignment horizontal="center" vertical="center"/>
    </xf>
    <xf numFmtId="0" fontId="1" fillId="0" borderId="93" xfId="2" applyFont="1" applyFill="1" applyBorder="1" applyAlignment="1">
      <alignment vertical="center"/>
    </xf>
    <xf numFmtId="0" fontId="1" fillId="0" borderId="85" xfId="2" applyFont="1" applyFill="1" applyBorder="1" applyAlignment="1">
      <alignment vertical="center"/>
    </xf>
    <xf numFmtId="0" fontId="25" fillId="0" borderId="14" xfId="2" applyFont="1" applyFill="1" applyBorder="1" applyAlignment="1">
      <alignment horizontal="center" vertical="center"/>
    </xf>
    <xf numFmtId="0" fontId="25" fillId="0" borderId="88" xfId="2" applyFont="1" applyFill="1" applyBorder="1" applyAlignment="1">
      <alignment horizontal="center" vertical="center"/>
    </xf>
    <xf numFmtId="0" fontId="79" fillId="0" borderId="82" xfId="2" applyFont="1" applyFill="1" applyBorder="1" applyAlignment="1">
      <alignment horizontal="center" vertical="center"/>
    </xf>
    <xf numFmtId="0" fontId="79" fillId="0" borderId="0" xfId="2" applyFont="1" applyFill="1" applyBorder="1" applyAlignment="1">
      <alignment horizontal="center" vertical="center"/>
    </xf>
    <xf numFmtId="0" fontId="79" fillId="0" borderId="83" xfId="2" applyFont="1" applyFill="1" applyBorder="1" applyAlignment="1">
      <alignment horizontal="center" vertical="center"/>
    </xf>
    <xf numFmtId="0" fontId="79" fillId="0" borderId="86" xfId="2" applyFont="1" applyFill="1" applyBorder="1" applyAlignment="1">
      <alignment horizontal="center" vertical="center"/>
    </xf>
    <xf numFmtId="0" fontId="79" fillId="0" borderId="6" xfId="2" applyFont="1" applyFill="1" applyBorder="1" applyAlignment="1">
      <alignment horizontal="center" vertical="center"/>
    </xf>
    <xf numFmtId="0" fontId="79" fillId="0" borderId="77"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83" xfId="2" applyFont="1" applyFill="1" applyBorder="1" applyAlignment="1">
      <alignment vertical="center"/>
    </xf>
    <xf numFmtId="0" fontId="12" fillId="0" borderId="0" xfId="2" applyFont="1" applyFill="1" applyAlignment="1">
      <alignment horizontal="center" vertical="center"/>
    </xf>
    <xf numFmtId="0" fontId="19" fillId="0" borderId="0" xfId="2" applyFont="1" applyFill="1" applyBorder="1" applyAlignment="1">
      <alignment horizontal="center" vertical="center"/>
    </xf>
    <xf numFmtId="0" fontId="19" fillId="0" borderId="79" xfId="2" applyFont="1" applyFill="1" applyBorder="1" applyAlignment="1">
      <alignment horizontal="center" vertical="center"/>
    </xf>
    <xf numFmtId="0" fontId="1" fillId="0" borderId="0" xfId="2" applyFont="1" applyFill="1" applyBorder="1" applyAlignment="1">
      <alignment horizontal="center" vertical="center"/>
    </xf>
    <xf numFmtId="0" fontId="20" fillId="0" borderId="79" xfId="2" applyFont="1" applyFill="1" applyBorder="1" applyAlignment="1">
      <alignment horizontal="center" vertical="center"/>
    </xf>
    <xf numFmtId="0" fontId="20" fillId="0" borderId="0" xfId="2" applyFont="1" applyFill="1" applyBorder="1" applyAlignment="1">
      <alignment horizontal="center" vertical="center"/>
    </xf>
    <xf numFmtId="0" fontId="20" fillId="0" borderId="76" xfId="2" applyFont="1" applyFill="1" applyBorder="1" applyAlignment="1">
      <alignment horizontal="center" vertical="center"/>
    </xf>
    <xf numFmtId="0" fontId="20" fillId="0" borderId="0" xfId="2" applyFont="1" applyFill="1" applyAlignment="1">
      <alignment horizontal="center" vertical="center"/>
    </xf>
    <xf numFmtId="0" fontId="66" fillId="0" borderId="94" xfId="2" applyFont="1" applyFill="1" applyBorder="1" applyAlignment="1">
      <alignment horizontal="center" vertical="center"/>
    </xf>
    <xf numFmtId="0" fontId="67" fillId="0" borderId="81" xfId="2" applyFont="1" applyFill="1" applyBorder="1" applyAlignment="1">
      <alignment horizontal="center" vertical="center"/>
    </xf>
    <xf numFmtId="0" fontId="79" fillId="0" borderId="87" xfId="2" applyFont="1" applyFill="1" applyBorder="1" applyAlignment="1">
      <alignment horizontal="center" vertical="center"/>
    </xf>
    <xf numFmtId="0" fontId="73" fillId="0" borderId="0" xfId="2" applyFont="1" applyFill="1" applyAlignment="1">
      <alignment vertical="top" wrapText="1"/>
    </xf>
    <xf numFmtId="0" fontId="4" fillId="0" borderId="97" xfId="0" quotePrefix="1" applyNumberFormat="1" applyFont="1" applyFill="1" applyBorder="1" applyAlignment="1">
      <alignment horizontal="center"/>
    </xf>
    <xf numFmtId="0" fontId="4" fillId="0" borderId="21" xfId="0" quotePrefix="1" applyNumberFormat="1" applyFont="1" applyFill="1" applyBorder="1" applyAlignment="1">
      <alignment horizontal="center"/>
    </xf>
    <xf numFmtId="0" fontId="4" fillId="0" borderId="21" xfId="0" applyNumberFormat="1" applyFont="1" applyFill="1" applyBorder="1" applyAlignment="1">
      <alignment horizontal="center"/>
    </xf>
    <xf numFmtId="0" fontId="4" fillId="0" borderId="35" xfId="0" quotePrefix="1" applyNumberFormat="1" applyFont="1" applyFill="1" applyBorder="1" applyAlignment="1">
      <alignment horizontal="center"/>
    </xf>
    <xf numFmtId="0" fontId="33" fillId="0" borderId="6" xfId="0" applyNumberFormat="1" applyFont="1" applyFill="1" applyBorder="1" applyAlignment="1">
      <alignment horizontal="center" vertical="center" shrinkToFit="1"/>
    </xf>
    <xf numFmtId="0" fontId="40" fillId="0" borderId="7" xfId="0" applyNumberFormat="1" applyFont="1" applyFill="1" applyBorder="1" applyAlignment="1">
      <alignment horizontal="center" vertical="center" shrinkToFit="1"/>
    </xf>
    <xf numFmtId="0" fontId="39" fillId="0" borderId="100" xfId="0" applyNumberFormat="1" applyFont="1" applyFill="1" applyBorder="1" applyAlignment="1">
      <alignment horizontal="center" vertical="center" shrinkToFit="1"/>
    </xf>
    <xf numFmtId="0" fontId="2" fillId="0" borderId="3" xfId="0" applyNumberFormat="1" applyFont="1" applyFill="1" applyBorder="1" applyAlignment="1">
      <alignment horizontal="center" vertical="center" shrinkToFit="1"/>
    </xf>
    <xf numFmtId="0" fontId="2" fillId="0" borderId="5" xfId="0" applyNumberFormat="1" applyFont="1" applyFill="1" applyBorder="1" applyAlignment="1">
      <alignment horizontal="center" vertical="center" shrinkToFit="1"/>
    </xf>
    <xf numFmtId="0" fontId="2" fillId="0" borderId="7" xfId="0" applyNumberFormat="1" applyFont="1" applyFill="1" applyBorder="1" applyAlignment="1">
      <alignment horizontal="center" vertical="center" shrinkToFit="1"/>
    </xf>
    <xf numFmtId="0" fontId="2" fillId="15" borderId="5" xfId="0" applyNumberFormat="1" applyFont="1" applyFill="1" applyBorder="1" applyAlignment="1">
      <alignment horizontal="center" vertical="center" shrinkToFit="1"/>
    </xf>
    <xf numFmtId="0" fontId="2" fillId="15" borderId="7" xfId="0" applyNumberFormat="1" applyFont="1" applyFill="1" applyBorder="1" applyAlignment="1">
      <alignment horizontal="center" vertical="center" shrinkToFit="1"/>
    </xf>
    <xf numFmtId="0" fontId="2" fillId="0" borderId="4" xfId="0" applyNumberFormat="1" applyFont="1" applyFill="1" applyBorder="1" applyAlignment="1">
      <alignment horizontal="center" vertical="center" shrinkToFit="1"/>
    </xf>
    <xf numFmtId="0" fontId="1" fillId="0" borderId="0" xfId="2" applyFont="1" applyBorder="1" applyAlignment="1">
      <alignment horizontal="center" vertical="center"/>
    </xf>
    <xf numFmtId="0" fontId="21" fillId="0" borderId="0" xfId="2" applyFont="1" applyFill="1" applyBorder="1" applyAlignment="1">
      <alignment horizontal="center" vertical="center"/>
    </xf>
    <xf numFmtId="0" fontId="1" fillId="0" borderId="37" xfId="2" applyFont="1" applyBorder="1" applyAlignment="1">
      <alignment horizontal="center" vertical="center"/>
    </xf>
    <xf numFmtId="0" fontId="20" fillId="0" borderId="0" xfId="2" applyFont="1" applyFill="1" applyBorder="1" applyAlignment="1">
      <alignment horizontal="center" vertical="center"/>
    </xf>
    <xf numFmtId="0" fontId="81" fillId="0" borderId="82" xfId="2" applyFont="1" applyFill="1" applyBorder="1" applyAlignment="1">
      <alignment horizontal="center" vertical="center"/>
    </xf>
    <xf numFmtId="49" fontId="21" fillId="0" borderId="14" xfId="2" applyNumberFormat="1" applyFont="1" applyFill="1" applyBorder="1" applyAlignment="1">
      <alignment horizontal="center" vertical="center"/>
    </xf>
    <xf numFmtId="49" fontId="21" fillId="0" borderId="17" xfId="2" applyNumberFormat="1" applyFont="1" applyFill="1" applyBorder="1" applyAlignment="1">
      <alignment horizontal="center" vertical="center"/>
    </xf>
    <xf numFmtId="0" fontId="20" fillId="0" borderId="79" xfId="2" applyFont="1" applyFill="1" applyBorder="1" applyAlignment="1">
      <alignment horizontal="center" vertical="center"/>
    </xf>
    <xf numFmtId="0" fontId="81"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1" fillId="0" borderId="0" xfId="2" applyFont="1" applyFill="1" applyBorder="1" applyAlignment="1">
      <alignment horizontal="center" vertical="center"/>
    </xf>
    <xf numFmtId="0" fontId="19" fillId="0" borderId="79" xfId="2" applyFont="1" applyFill="1" applyBorder="1" applyAlignment="1">
      <alignment horizontal="center" vertical="center"/>
    </xf>
    <xf numFmtId="0" fontId="5" fillId="0" borderId="39"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shrinkToFit="1"/>
    </xf>
    <xf numFmtId="0" fontId="2" fillId="0" borderId="7" xfId="0" applyNumberFormat="1" applyFont="1" applyFill="1" applyBorder="1" applyAlignment="1">
      <alignment horizontal="center" vertical="center" shrinkToFit="1"/>
    </xf>
    <xf numFmtId="49" fontId="21" fillId="0" borderId="83" xfId="2" applyNumberFormat="1" applyFont="1" applyFill="1" applyBorder="1" applyAlignment="1">
      <alignment horizontal="center" vertical="center"/>
    </xf>
    <xf numFmtId="0" fontId="1" fillId="0" borderId="83" xfId="2" applyFont="1" applyBorder="1" applyAlignment="1">
      <alignment horizontal="center" vertical="center"/>
    </xf>
    <xf numFmtId="0" fontId="45" fillId="0" borderId="0" xfId="31" applyFont="1" applyAlignment="1">
      <alignment horizontal="left" vertical="center"/>
    </xf>
    <xf numFmtId="0" fontId="37" fillId="0" borderId="0" xfId="31" applyFont="1" applyAlignment="1">
      <alignment horizontal="left"/>
    </xf>
    <xf numFmtId="0" fontId="2" fillId="0" borderId="5" xfId="0" applyNumberFormat="1" applyFont="1" applyFill="1" applyBorder="1" applyAlignment="1">
      <alignment horizontal="center" vertical="center" shrinkToFit="1"/>
    </xf>
    <xf numFmtId="0" fontId="2" fillId="0" borderId="7" xfId="0" applyNumberFormat="1" applyFont="1" applyFill="1" applyBorder="1" applyAlignment="1">
      <alignment horizontal="center" vertical="center" shrinkToFit="1"/>
    </xf>
    <xf numFmtId="0" fontId="4" fillId="3" borderId="56" xfId="0" applyFont="1" applyFill="1" applyBorder="1" applyAlignment="1">
      <alignment horizontal="distributed" vertical="center" justifyLastLine="1" shrinkToFit="1"/>
    </xf>
    <xf numFmtId="0" fontId="11" fillId="3" borderId="101" xfId="0" applyFont="1" applyFill="1" applyBorder="1" applyAlignment="1">
      <alignment horizontal="center" vertical="center" wrapText="1"/>
    </xf>
    <xf numFmtId="0" fontId="31" fillId="3" borderId="96" xfId="0" applyFont="1" applyFill="1" applyBorder="1" applyAlignment="1">
      <alignment horizontal="center" vertical="center" shrinkToFit="1"/>
    </xf>
    <xf numFmtId="0" fontId="4" fillId="0" borderId="15" xfId="0" applyNumberFormat="1" applyFont="1" applyFill="1" applyBorder="1" applyAlignment="1">
      <alignment horizontal="center" vertical="center"/>
    </xf>
    <xf numFmtId="0" fontId="4" fillId="0" borderId="15" xfId="0" quotePrefix="1" applyNumberFormat="1" applyFont="1" applyFill="1" applyBorder="1" applyAlignment="1">
      <alignment horizontal="center" vertical="center"/>
    </xf>
    <xf numFmtId="0" fontId="80" fillId="0" borderId="8"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shrinkToFit="1"/>
    </xf>
    <xf numFmtId="0" fontId="33" fillId="0" borderId="0" xfId="0" applyNumberFormat="1" applyFont="1" applyFill="1" applyBorder="1" applyAlignment="1">
      <alignment horizontal="center" vertical="center" shrinkToFit="1"/>
    </xf>
    <xf numFmtId="0" fontId="41" fillId="0" borderId="0" xfId="0" applyNumberFormat="1" applyFont="1" applyFill="1" applyBorder="1" applyAlignment="1">
      <alignment horizontal="center" vertical="center" shrinkToFit="1"/>
    </xf>
    <xf numFmtId="0" fontId="4" fillId="0" borderId="35" xfId="0" quotePrefix="1" applyNumberFormat="1" applyFont="1" applyFill="1" applyBorder="1" applyAlignment="1">
      <alignment horizontal="center" vertical="center"/>
    </xf>
    <xf numFmtId="0" fontId="39" fillId="0" borderId="12" xfId="0" applyNumberFormat="1" applyFont="1" applyFill="1" applyBorder="1" applyAlignment="1">
      <alignment horizontal="center" vertical="center" shrinkToFit="1"/>
    </xf>
    <xf numFmtId="0" fontId="41" fillId="0" borderId="12" xfId="0" applyNumberFormat="1" applyFont="1" applyFill="1" applyBorder="1" applyAlignment="1">
      <alignment horizontal="center" vertical="center" shrinkToFit="1"/>
    </xf>
    <xf numFmtId="0" fontId="33" fillId="0" borderId="104"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wrapText="1"/>
    </xf>
    <xf numFmtId="0" fontId="61" fillId="3" borderId="39" xfId="0" applyNumberFormat="1" applyFont="1" applyFill="1" applyBorder="1" applyAlignment="1">
      <alignment horizontal="center" vertical="center" wrapText="1"/>
    </xf>
    <xf numFmtId="0" fontId="4" fillId="3" borderId="28" xfId="0" applyNumberFormat="1" applyFont="1" applyFill="1" applyBorder="1" applyAlignment="1">
      <alignment horizontal="center" vertical="center" wrapText="1"/>
    </xf>
    <xf numFmtId="0" fontId="4" fillId="3" borderId="28" xfId="0" quotePrefix="1" applyNumberFormat="1" applyFont="1" applyFill="1" applyBorder="1" applyAlignment="1">
      <alignment horizontal="center" vertical="center"/>
    </xf>
    <xf numFmtId="0" fontId="4" fillId="3" borderId="9" xfId="0" quotePrefix="1" applyNumberFormat="1" applyFont="1" applyFill="1" applyBorder="1" applyAlignment="1">
      <alignment horizontal="center" vertical="center"/>
    </xf>
    <xf numFmtId="0" fontId="4" fillId="3" borderId="10" xfId="0" applyNumberFormat="1" applyFont="1" applyFill="1" applyBorder="1" applyAlignment="1">
      <alignment horizontal="center" vertical="center"/>
    </xf>
    <xf numFmtId="0" fontId="33" fillId="3" borderId="15" xfId="0" applyNumberFormat="1" applyFont="1" applyFill="1" applyBorder="1" applyAlignment="1">
      <alignment horizontal="center" vertical="center" shrinkToFit="1"/>
    </xf>
    <xf numFmtId="0" fontId="33" fillId="3" borderId="12" xfId="0" applyNumberFormat="1" applyFont="1" applyFill="1" applyBorder="1" applyAlignment="1">
      <alignment horizontal="center" vertical="center" shrinkToFit="1"/>
    </xf>
    <xf numFmtId="0" fontId="39" fillId="3" borderId="4" xfId="0" applyNumberFormat="1" applyFont="1" applyFill="1" applyBorder="1" applyAlignment="1">
      <alignment horizontal="center" vertical="center" shrinkToFit="1"/>
    </xf>
    <xf numFmtId="0" fontId="41" fillId="3" borderId="10" xfId="0" applyNumberFormat="1" applyFont="1" applyFill="1" applyBorder="1" applyAlignment="1">
      <alignment horizontal="center" vertical="center" shrinkToFit="1"/>
    </xf>
    <xf numFmtId="0" fontId="40" fillId="3" borderId="15" xfId="0" applyNumberFormat="1" applyFont="1" applyFill="1" applyBorder="1" applyAlignment="1">
      <alignment horizontal="center" vertical="center" shrinkToFit="1"/>
    </xf>
    <xf numFmtId="0" fontId="41" fillId="3" borderId="4" xfId="0" applyNumberFormat="1" applyFont="1" applyFill="1" applyBorder="1" applyAlignment="1">
      <alignment horizontal="center" vertical="center" shrinkToFit="1"/>
    </xf>
    <xf numFmtId="0" fontId="39" fillId="3" borderId="10" xfId="0" applyNumberFormat="1" applyFont="1" applyFill="1" applyBorder="1" applyAlignment="1">
      <alignment horizontal="center" vertical="center" shrinkToFit="1"/>
    </xf>
    <xf numFmtId="0" fontId="4" fillId="3" borderId="15" xfId="0" applyNumberFormat="1" applyFont="1" applyFill="1" applyBorder="1" applyAlignment="1">
      <alignment horizontal="center" vertical="center" shrinkToFit="1"/>
    </xf>
    <xf numFmtId="0" fontId="33" fillId="3" borderId="4" xfId="0" applyNumberFormat="1" applyFont="1" applyFill="1" applyBorder="1" applyAlignment="1">
      <alignment horizontal="center" vertical="center" shrinkToFit="1"/>
    </xf>
    <xf numFmtId="0" fontId="39" fillId="3" borderId="15" xfId="0" applyNumberFormat="1" applyFont="1" applyFill="1" applyBorder="1" applyAlignment="1">
      <alignment horizontal="center" vertical="center" shrinkToFit="1"/>
    </xf>
    <xf numFmtId="0" fontId="40" fillId="3" borderId="4" xfId="0" applyNumberFormat="1" applyFont="1" applyFill="1" applyBorder="1" applyAlignment="1">
      <alignment horizontal="center" vertical="center" shrinkToFit="1"/>
    </xf>
    <xf numFmtId="0" fontId="33" fillId="3" borderId="10" xfId="0" applyNumberFormat="1" applyFont="1" applyFill="1" applyBorder="1" applyAlignment="1">
      <alignment horizontal="center" vertical="center" shrinkToFit="1"/>
    </xf>
    <xf numFmtId="0" fontId="40" fillId="3" borderId="10" xfId="0" applyNumberFormat="1" applyFont="1" applyFill="1" applyBorder="1" applyAlignment="1">
      <alignment horizontal="center" vertical="center" shrinkToFit="1"/>
    </xf>
    <xf numFmtId="0" fontId="41" fillId="3" borderId="15" xfId="0" applyNumberFormat="1" applyFont="1" applyFill="1" applyBorder="1" applyAlignment="1">
      <alignment horizontal="center" vertical="center" shrinkToFit="1"/>
    </xf>
    <xf numFmtId="0" fontId="33" fillId="3" borderId="6" xfId="0" applyNumberFormat="1" applyFont="1" applyFill="1" applyBorder="1" applyAlignment="1">
      <alignment horizontal="center" vertical="center" shrinkToFit="1"/>
    </xf>
    <xf numFmtId="0" fontId="39" fillId="3" borderId="0" xfId="0" applyNumberFormat="1" applyFont="1" applyFill="1" applyBorder="1" applyAlignment="1">
      <alignment horizontal="center" vertical="center" shrinkToFit="1"/>
    </xf>
    <xf numFmtId="0" fontId="41" fillId="3" borderId="0" xfId="0" applyNumberFormat="1" applyFont="1" applyFill="1" applyBorder="1" applyAlignment="1">
      <alignment horizontal="center" vertical="center" shrinkToFit="1"/>
    </xf>
    <xf numFmtId="0" fontId="4" fillId="0" borderId="28" xfId="0" quotePrefix="1" applyNumberFormat="1" applyFont="1" applyFill="1" applyBorder="1" applyAlignment="1">
      <alignment horizontal="center" vertical="center"/>
    </xf>
    <xf numFmtId="0" fontId="4" fillId="0" borderId="33" xfId="0" quotePrefix="1" applyNumberFormat="1" applyFont="1" applyFill="1" applyBorder="1" applyAlignment="1">
      <alignment horizontal="center" vertical="center"/>
    </xf>
    <xf numFmtId="0" fontId="4" fillId="0" borderId="30" xfId="0" quotePrefix="1" applyNumberFormat="1" applyFont="1" applyFill="1" applyBorder="1" applyAlignment="1">
      <alignment horizontal="center" vertical="center"/>
    </xf>
    <xf numFmtId="0" fontId="36" fillId="3" borderId="4" xfId="0" applyNumberFormat="1" applyFont="1" applyFill="1" applyBorder="1" applyAlignment="1">
      <alignment horizontal="center" vertical="center" shrinkToFit="1"/>
    </xf>
    <xf numFmtId="0" fontId="39" fillId="3" borderId="31" xfId="0" applyNumberFormat="1" applyFont="1" applyFill="1" applyBorder="1" applyAlignment="1">
      <alignment horizontal="center" vertical="center" shrinkToFit="1"/>
    </xf>
    <xf numFmtId="0" fontId="36" fillId="3" borderId="7" xfId="0" applyNumberFormat="1" applyFont="1" applyFill="1" applyBorder="1" applyAlignment="1">
      <alignment horizontal="center" vertical="center" shrinkToFit="1"/>
    </xf>
    <xf numFmtId="0" fontId="40" fillId="3" borderId="12" xfId="0" applyNumberFormat="1" applyFont="1" applyFill="1" applyBorder="1" applyAlignment="1">
      <alignment horizontal="center" vertical="center" shrinkToFit="1"/>
    </xf>
    <xf numFmtId="0" fontId="36" fillId="3" borderId="12" xfId="0" applyNumberFormat="1" applyFont="1" applyFill="1" applyBorder="1" applyAlignment="1">
      <alignment horizontal="center" vertical="center" shrinkToFit="1"/>
    </xf>
    <xf numFmtId="0" fontId="36" fillId="3" borderId="10" xfId="0" applyNumberFormat="1" applyFont="1" applyFill="1" applyBorder="1" applyAlignment="1">
      <alignment horizontal="center" vertical="center" shrinkToFit="1"/>
    </xf>
    <xf numFmtId="0" fontId="40" fillId="3" borderId="100" xfId="0" applyNumberFormat="1" applyFont="1" applyFill="1" applyBorder="1" applyAlignment="1">
      <alignment horizontal="center" vertical="center" shrinkToFit="1"/>
    </xf>
    <xf numFmtId="0" fontId="36" fillId="3" borderId="104" xfId="0" applyNumberFormat="1" applyFont="1" applyFill="1" applyBorder="1" applyAlignment="1">
      <alignment horizontal="center" vertical="center" shrinkToFit="1"/>
    </xf>
    <xf numFmtId="0" fontId="4" fillId="3" borderId="9" xfId="0" quotePrefix="1" applyNumberFormat="1" applyFont="1" applyFill="1" applyBorder="1" applyAlignment="1">
      <alignment horizontal="center" vertical="center" shrinkToFit="1"/>
    </xf>
    <xf numFmtId="0" fontId="0" fillId="0" borderId="5" xfId="0" applyNumberFormat="1" applyFont="1" applyFill="1" applyBorder="1" applyAlignment="1">
      <alignment horizontal="center" vertical="center" shrinkToFit="1"/>
    </xf>
    <xf numFmtId="0" fontId="4" fillId="3" borderId="74" xfId="0" applyFont="1" applyFill="1" applyBorder="1" applyAlignment="1">
      <alignment horizontal="distributed" vertical="center" justifyLastLine="1" shrinkToFit="1"/>
    </xf>
    <xf numFmtId="0" fontId="11" fillId="3" borderId="75" xfId="0" applyFont="1" applyFill="1" applyBorder="1" applyAlignment="1">
      <alignment horizontal="center" vertical="center" shrinkToFit="1"/>
    </xf>
    <xf numFmtId="0" fontId="4" fillId="0" borderId="105" xfId="0" applyFont="1" applyFill="1" applyBorder="1" applyAlignment="1">
      <alignment horizontal="distributed" vertical="center" justifyLastLine="1" shrinkToFit="1"/>
    </xf>
    <xf numFmtId="0" fontId="11" fillId="0" borderId="103" xfId="0" applyFont="1" applyFill="1" applyBorder="1" applyAlignment="1">
      <alignment horizontal="center" vertical="center" shrinkToFit="1"/>
    </xf>
    <xf numFmtId="0" fontId="4" fillId="0" borderId="101" xfId="0" applyFont="1" applyFill="1" applyBorder="1" applyAlignment="1">
      <alignment horizontal="distributed" vertical="center" justifyLastLine="1" shrinkToFit="1"/>
    </xf>
    <xf numFmtId="0" fontId="11" fillId="0" borderId="102" xfId="0" applyFont="1" applyFill="1" applyBorder="1" applyAlignment="1">
      <alignment horizontal="center" vertical="center" shrinkToFit="1"/>
    </xf>
    <xf numFmtId="0" fontId="11" fillId="0" borderId="106" xfId="0" applyFont="1" applyFill="1" applyBorder="1" applyAlignment="1">
      <alignment horizontal="center" vertical="center" shrinkToFit="1"/>
    </xf>
    <xf numFmtId="0" fontId="11" fillId="0" borderId="68" xfId="0" applyFont="1" applyFill="1" applyBorder="1" applyAlignment="1">
      <alignment horizontal="center" vertical="center" shrinkToFit="1"/>
    </xf>
    <xf numFmtId="0" fontId="34" fillId="0" borderId="68"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56" xfId="0" applyFont="1" applyFill="1" applyBorder="1" applyAlignment="1">
      <alignment horizontal="center" vertical="center" shrinkToFit="1"/>
    </xf>
    <xf numFmtId="0" fontId="34" fillId="0" borderId="56"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33" fillId="3" borderId="69" xfId="0" applyFont="1" applyFill="1" applyBorder="1" applyAlignment="1">
      <alignment horizontal="distributed" vertical="center" justifyLastLine="1" shrinkToFit="1"/>
    </xf>
    <xf numFmtId="0" fontId="32" fillId="3" borderId="71" xfId="0" applyFont="1" applyFill="1" applyBorder="1" applyAlignment="1">
      <alignment horizontal="center" vertical="center" shrinkToFit="1"/>
    </xf>
    <xf numFmtId="0" fontId="4" fillId="3" borderId="107" xfId="0" applyFont="1" applyFill="1" applyBorder="1" applyAlignment="1">
      <alignment horizontal="distributed" vertical="center" justifyLastLine="1" shrinkToFit="1"/>
    </xf>
    <xf numFmtId="0" fontId="11" fillId="3" borderId="108" xfId="0" applyFont="1" applyFill="1" applyBorder="1" applyAlignment="1">
      <alignment horizontal="center" vertical="center" shrinkToFit="1"/>
    </xf>
    <xf numFmtId="0" fontId="4" fillId="3" borderId="109" xfId="0" applyFont="1" applyFill="1" applyBorder="1" applyAlignment="1">
      <alignment horizontal="distributed" vertical="center" justifyLastLine="1" shrinkToFit="1"/>
    </xf>
    <xf numFmtId="0" fontId="11" fillId="3" borderId="110" xfId="0" applyFont="1" applyFill="1" applyBorder="1" applyAlignment="1">
      <alignment horizontal="center" vertical="center" shrinkToFit="1"/>
    </xf>
    <xf numFmtId="0" fontId="11" fillId="0" borderId="111" xfId="0" applyFont="1" applyFill="1" applyBorder="1" applyAlignment="1">
      <alignment horizontal="center" vertical="center" shrinkToFit="1"/>
    </xf>
    <xf numFmtId="0" fontId="21" fillId="0" borderId="0" xfId="2" applyFont="1" applyFill="1" applyBorder="1" applyAlignment="1">
      <alignment horizontal="center" vertical="center"/>
    </xf>
    <xf numFmtId="0" fontId="20"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20" fillId="0" borderId="76" xfId="2" applyFont="1" applyFill="1" applyBorder="1" applyAlignment="1">
      <alignment horizontal="center" vertical="center"/>
    </xf>
    <xf numFmtId="0" fontId="81" fillId="39" borderId="49" xfId="2" applyFont="1" applyFill="1" applyBorder="1" applyAlignment="1">
      <alignment horizontal="center" vertical="center"/>
    </xf>
    <xf numFmtId="0" fontId="81" fillId="39" borderId="4" xfId="2" applyFont="1" applyFill="1" applyBorder="1" applyAlignment="1">
      <alignment horizontal="center" vertical="center"/>
    </xf>
    <xf numFmtId="0" fontId="85" fillId="0" borderId="0" xfId="2" applyFont="1" applyFill="1" applyBorder="1" applyAlignment="1">
      <alignment horizontal="left" vertical="center"/>
    </xf>
    <xf numFmtId="0" fontId="79" fillId="0" borderId="112" xfId="2" applyFont="1" applyFill="1" applyBorder="1" applyAlignment="1">
      <alignment horizontal="center" vertical="center"/>
    </xf>
    <xf numFmtId="0" fontId="79" fillId="0" borderId="113" xfId="2" applyFont="1" applyFill="1" applyBorder="1" applyAlignment="1">
      <alignment horizontal="center" vertical="center"/>
    </xf>
    <xf numFmtId="0" fontId="19" fillId="0" borderId="114" xfId="2" applyFont="1" applyFill="1" applyBorder="1" applyAlignment="1">
      <alignment horizontal="center" vertical="center"/>
    </xf>
    <xf numFmtId="0" fontId="67" fillId="0" borderId="114" xfId="2" applyFont="1" applyFill="1" applyBorder="1" applyAlignment="1">
      <alignment horizontal="center" vertical="center"/>
    </xf>
    <xf numFmtId="0" fontId="25" fillId="0" borderId="115" xfId="2" applyFont="1" applyFill="1" applyBorder="1" applyAlignment="1">
      <alignment horizontal="center" vertical="center"/>
    </xf>
    <xf numFmtId="0" fontId="66" fillId="0" borderId="116" xfId="2" applyFont="1" applyFill="1" applyBorder="1" applyAlignment="1">
      <alignment horizontal="center" vertical="center"/>
    </xf>
    <xf numFmtId="0" fontId="72" fillId="0" borderId="116" xfId="2" applyFont="1" applyFill="1" applyBorder="1" applyAlignment="1">
      <alignment horizontal="center" vertical="center"/>
    </xf>
    <xf numFmtId="0" fontId="25" fillId="0" borderId="117" xfId="2" applyFont="1" applyFill="1" applyBorder="1" applyAlignment="1">
      <alignment horizontal="center" vertical="center"/>
    </xf>
    <xf numFmtId="49" fontId="21" fillId="0" borderId="37" xfId="2" applyNumberFormat="1" applyFont="1" applyFill="1" applyBorder="1" applyAlignment="1">
      <alignment horizontal="center" vertical="center"/>
    </xf>
    <xf numFmtId="0" fontId="79" fillId="0" borderId="114" xfId="2" applyFont="1" applyFill="1" applyBorder="1" applyAlignment="1">
      <alignment horizontal="center" vertical="center"/>
    </xf>
    <xf numFmtId="0" fontId="87" fillId="0" borderId="116" xfId="2" applyFont="1" applyFill="1" applyBorder="1" applyAlignment="1">
      <alignment horizontal="center" vertical="center"/>
    </xf>
    <xf numFmtId="0" fontId="25" fillId="0" borderId="94" xfId="2" applyFont="1" applyFill="1" applyBorder="1" applyAlignment="1">
      <alignment horizontal="center" vertical="center"/>
    </xf>
    <xf numFmtId="0" fontId="25" fillId="0" borderId="116" xfId="2" applyFont="1" applyFill="1" applyBorder="1" applyAlignment="1">
      <alignment horizontal="center" vertical="center"/>
    </xf>
    <xf numFmtId="0" fontId="25" fillId="0" borderId="113" xfId="2" applyFont="1" applyFill="1" applyBorder="1" applyAlignment="1">
      <alignment horizontal="center" vertical="center"/>
    </xf>
    <xf numFmtId="0" fontId="25" fillId="0" borderId="87" xfId="2" applyFont="1" applyFill="1" applyBorder="1" applyAlignment="1">
      <alignment horizontal="center" vertical="center"/>
    </xf>
    <xf numFmtId="0" fontId="25" fillId="0" borderId="86" xfId="2" applyFont="1" applyFill="1" applyBorder="1" applyAlignment="1">
      <alignment horizontal="center" vertical="center"/>
    </xf>
    <xf numFmtId="0" fontId="25" fillId="0" borderId="112" xfId="2" applyFont="1" applyFill="1" applyBorder="1" applyAlignment="1">
      <alignment horizontal="center" vertical="center"/>
    </xf>
    <xf numFmtId="0" fontId="1" fillId="0" borderId="0" xfId="2" applyFont="1" applyFill="1" applyBorder="1" applyAlignment="1">
      <alignment horizontal="center" vertical="center"/>
    </xf>
    <xf numFmtId="0" fontId="0" fillId="0" borderId="0" xfId="2" applyFont="1" applyFill="1" applyAlignment="1">
      <alignment vertical="center"/>
    </xf>
    <xf numFmtId="0" fontId="0" fillId="0" borderId="0" xfId="2" applyFont="1" applyFill="1" applyAlignment="1">
      <alignment horizontal="left" vertical="center"/>
    </xf>
    <xf numFmtId="0" fontId="1" fillId="0" borderId="114" xfId="2" applyFont="1" applyFill="1" applyBorder="1" applyAlignment="1">
      <alignment horizontal="center" vertical="center"/>
    </xf>
    <xf numFmtId="0" fontId="66" fillId="0" borderId="114" xfId="2" applyFont="1" applyFill="1" applyBorder="1" applyAlignment="1">
      <alignment horizontal="center" vertical="center"/>
    </xf>
    <xf numFmtId="0" fontId="89" fillId="0" borderId="0" xfId="2" applyFont="1" applyFill="1" applyAlignment="1">
      <alignment horizontal="center" vertical="center"/>
    </xf>
    <xf numFmtId="0" fontId="1" fillId="0" borderId="6" xfId="2" applyFont="1" applyFill="1" applyBorder="1" applyAlignment="1">
      <alignment vertical="center"/>
    </xf>
    <xf numFmtId="0" fontId="62" fillId="0" borderId="50" xfId="31" applyFont="1" applyBorder="1" applyAlignment="1">
      <alignment horizontal="center" vertical="center"/>
    </xf>
    <xf numFmtId="0" fontId="62" fillId="0" borderId="51" xfId="31" applyFont="1" applyBorder="1" applyAlignment="1">
      <alignment horizontal="center" vertical="center"/>
    </xf>
    <xf numFmtId="0" fontId="62" fillId="0" borderId="54" xfId="31" applyFont="1" applyBorder="1" applyAlignment="1">
      <alignment horizontal="center" vertical="center"/>
    </xf>
    <xf numFmtId="0" fontId="62" fillId="0" borderId="0" xfId="31" applyFont="1" applyAlignment="1">
      <alignment horizontal="center"/>
    </xf>
    <xf numFmtId="0" fontId="45" fillId="0" borderId="0" xfId="31" applyFont="1" applyAlignment="1">
      <alignment horizontal="left" vertical="center"/>
    </xf>
    <xf numFmtId="0" fontId="37" fillId="0" borderId="0" xfId="31" applyFont="1" applyAlignment="1">
      <alignment horizontal="left"/>
    </xf>
    <xf numFmtId="0" fontId="64" fillId="0" borderId="49" xfId="31" applyFont="1" applyBorder="1" applyAlignment="1">
      <alignment horizontal="center" vertical="center" shrinkToFit="1"/>
    </xf>
    <xf numFmtId="0" fontId="64" fillId="0" borderId="12" xfId="31" applyFont="1" applyBorder="1" applyAlignment="1">
      <alignment horizontal="center" vertical="center" shrinkToFit="1"/>
    </xf>
    <xf numFmtId="0" fontId="64" fillId="0" borderId="4" xfId="31" applyFont="1" applyBorder="1" applyAlignment="1">
      <alignment horizontal="center" vertical="center" shrinkToFit="1"/>
    </xf>
    <xf numFmtId="0" fontId="8" fillId="3" borderId="15" xfId="0" applyNumberFormat="1" applyFont="1" applyFill="1" applyBorder="1" applyAlignment="1">
      <alignment horizontal="center" vertical="center"/>
    </xf>
    <xf numFmtId="0" fontId="8" fillId="3" borderId="12" xfId="0" applyNumberFormat="1" applyFont="1" applyFill="1" applyBorder="1" applyAlignment="1">
      <alignment horizontal="center" vertical="center"/>
    </xf>
    <xf numFmtId="0" fontId="8" fillId="3" borderId="4"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32" fillId="3" borderId="20" xfId="0" applyNumberFormat="1" applyFont="1" applyFill="1" applyBorder="1" applyAlignment="1">
      <alignment horizontal="center" vertical="center"/>
    </xf>
    <xf numFmtId="0" fontId="32" fillId="3" borderId="19" xfId="0" applyNumberFormat="1" applyFont="1" applyFill="1" applyBorder="1" applyAlignment="1">
      <alignment horizontal="center" vertical="center"/>
    </xf>
    <xf numFmtId="0" fontId="32" fillId="3" borderId="39"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32" fillId="0" borderId="52" xfId="0" applyNumberFormat="1" applyFont="1" applyFill="1" applyBorder="1" applyAlignment="1">
      <alignment horizontal="left" vertical="top" wrapText="1"/>
    </xf>
    <xf numFmtId="0" fontId="4" fillId="0" borderId="1"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31" fillId="0" borderId="52" xfId="0" applyNumberFormat="1" applyFont="1" applyFill="1" applyBorder="1" applyAlignment="1">
      <alignment horizontal="left" vertical="top" wrapText="1"/>
    </xf>
    <xf numFmtId="0" fontId="2" fillId="0" borderId="48" xfId="0" applyNumberFormat="1" applyFont="1" applyFill="1" applyBorder="1" applyAlignment="1">
      <alignment horizontal="center" vertical="center" shrinkToFit="1"/>
    </xf>
    <xf numFmtId="0" fontId="2" fillId="0" borderId="5" xfId="0" applyNumberFormat="1" applyFont="1" applyFill="1" applyBorder="1" applyAlignment="1">
      <alignment horizontal="center" vertical="center" shrinkToFit="1"/>
    </xf>
    <xf numFmtId="0" fontId="2" fillId="0" borderId="14" xfId="0" applyNumberFormat="1" applyFont="1" applyFill="1" applyBorder="1" applyAlignment="1">
      <alignment horizontal="center" vertical="center" shrinkToFit="1"/>
    </xf>
    <xf numFmtId="0" fontId="2" fillId="0" borderId="17" xfId="0" applyNumberFormat="1" applyFont="1" applyFill="1" applyBorder="1" applyAlignment="1">
      <alignment horizontal="center" vertical="center" shrinkToFit="1"/>
    </xf>
    <xf numFmtId="0" fontId="2" fillId="0" borderId="3" xfId="0" applyNumberFormat="1" applyFont="1" applyFill="1" applyBorder="1" applyAlignment="1">
      <alignment horizontal="center" vertical="center" shrinkToFit="1"/>
    </xf>
    <xf numFmtId="0" fontId="17" fillId="0" borderId="40" xfId="0" applyNumberFormat="1" applyFont="1" applyFill="1" applyBorder="1" applyAlignment="1">
      <alignment horizontal="center" vertical="center" shrinkToFit="1"/>
    </xf>
    <xf numFmtId="0" fontId="17" fillId="0" borderId="41" xfId="0" applyNumberFormat="1" applyFont="1" applyFill="1" applyBorder="1" applyAlignment="1">
      <alignment horizontal="center" vertical="center" shrinkToFit="1"/>
    </xf>
    <xf numFmtId="0" fontId="2" fillId="0" borderId="7" xfId="0" applyNumberFormat="1" applyFont="1" applyFill="1" applyBorder="1" applyAlignment="1">
      <alignment horizontal="center" vertical="center" shrinkToFit="1"/>
    </xf>
    <xf numFmtId="0" fontId="2" fillId="0" borderId="40" xfId="0" applyNumberFormat="1" applyFont="1" applyFill="1" applyBorder="1" applyAlignment="1">
      <alignment horizontal="center" vertical="center" shrinkToFit="1"/>
    </xf>
    <xf numFmtId="0" fontId="2" fillId="0" borderId="41" xfId="0" applyNumberFormat="1" applyFont="1" applyFill="1" applyBorder="1" applyAlignment="1">
      <alignment horizontal="center" vertical="center" shrinkToFit="1"/>
    </xf>
    <xf numFmtId="0" fontId="2" fillId="0" borderId="42" xfId="0" applyNumberFormat="1" applyFont="1" applyFill="1" applyBorder="1" applyAlignment="1">
      <alignment horizontal="center" vertical="center" shrinkToFit="1"/>
    </xf>
    <xf numFmtId="0" fontId="2" fillId="0" borderId="43" xfId="0" applyNumberFormat="1" applyFont="1" applyFill="1" applyBorder="1" applyAlignment="1">
      <alignment horizontal="center" vertical="center" shrinkToFit="1"/>
    </xf>
    <xf numFmtId="0" fontId="2" fillId="0" borderId="44" xfId="0" applyNumberFormat="1" applyFont="1" applyFill="1" applyBorder="1" applyAlignment="1">
      <alignment horizontal="center" vertical="center" shrinkToFit="1"/>
    </xf>
    <xf numFmtId="0" fontId="2" fillId="0" borderId="45" xfId="0" applyNumberFormat="1" applyFont="1" applyFill="1" applyBorder="1" applyAlignment="1">
      <alignment horizontal="center" vertical="center" shrinkToFit="1"/>
    </xf>
    <xf numFmtId="0" fontId="2" fillId="0" borderId="46" xfId="0" applyNumberFormat="1" applyFont="1" applyFill="1" applyBorder="1" applyAlignment="1">
      <alignment horizontal="center" vertical="center" shrinkToFit="1"/>
    </xf>
    <xf numFmtId="0" fontId="2" fillId="0" borderId="47" xfId="0" applyNumberFormat="1" applyFont="1" applyFill="1" applyBorder="1" applyAlignment="1">
      <alignment horizontal="center" vertical="center" shrinkToFit="1"/>
    </xf>
    <xf numFmtId="0" fontId="2" fillId="15" borderId="48" xfId="0" applyNumberFormat="1" applyFont="1" applyFill="1" applyBorder="1" applyAlignment="1">
      <alignment horizontal="center" vertical="center" shrinkToFit="1"/>
    </xf>
    <xf numFmtId="0" fontId="2" fillId="15" borderId="14" xfId="0" applyNumberFormat="1" applyFont="1" applyFill="1" applyBorder="1" applyAlignment="1">
      <alignment horizontal="center" vertical="center" shrinkToFit="1"/>
    </xf>
    <xf numFmtId="0" fontId="2" fillId="15" borderId="17"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2" fillId="15" borderId="5" xfId="0" applyNumberFormat="1" applyFont="1" applyFill="1" applyBorder="1" applyAlignment="1">
      <alignment horizontal="center" vertical="center" shrinkToFit="1"/>
    </xf>
    <xf numFmtId="0" fontId="2" fillId="15" borderId="42" xfId="0" applyNumberFormat="1" applyFont="1" applyFill="1" applyBorder="1" applyAlignment="1">
      <alignment horizontal="center" vertical="center" shrinkToFit="1"/>
    </xf>
    <xf numFmtId="0" fontId="2" fillId="15" borderId="43" xfId="0" applyNumberFormat="1" applyFont="1" applyFill="1" applyBorder="1" applyAlignment="1">
      <alignment horizontal="center" vertical="center" shrinkToFit="1"/>
    </xf>
    <xf numFmtId="0" fontId="2" fillId="15" borderId="44" xfId="0" applyNumberFormat="1" applyFont="1" applyFill="1" applyBorder="1" applyAlignment="1">
      <alignment horizontal="center" vertical="center" shrinkToFit="1"/>
    </xf>
    <xf numFmtId="0" fontId="2" fillId="15" borderId="45" xfId="0" applyNumberFormat="1" applyFont="1" applyFill="1" applyBorder="1" applyAlignment="1">
      <alignment horizontal="center" vertical="center" shrinkToFit="1"/>
    </xf>
    <xf numFmtId="0" fontId="2" fillId="15" borderId="46" xfId="0" applyNumberFormat="1" applyFont="1" applyFill="1" applyBorder="1" applyAlignment="1">
      <alignment horizontal="center" vertical="center" shrinkToFit="1"/>
    </xf>
    <xf numFmtId="0" fontId="2" fillId="15" borderId="47" xfId="0" applyNumberFormat="1" applyFont="1" applyFill="1" applyBorder="1" applyAlignment="1">
      <alignment horizontal="center" vertical="center" shrinkToFit="1"/>
    </xf>
    <xf numFmtId="0" fontId="2" fillId="15" borderId="40" xfId="0" applyNumberFormat="1" applyFont="1" applyFill="1" applyBorder="1" applyAlignment="1">
      <alignment horizontal="center" vertical="center" shrinkToFit="1"/>
    </xf>
    <xf numFmtId="0" fontId="2" fillId="15" borderId="41" xfId="0" applyNumberFormat="1" applyFont="1" applyFill="1" applyBorder="1" applyAlignment="1">
      <alignment horizontal="center" vertical="center" shrinkToFit="1"/>
    </xf>
    <xf numFmtId="0" fontId="2" fillId="15" borderId="3" xfId="0" applyNumberFormat="1" applyFont="1" applyFill="1" applyBorder="1" applyAlignment="1">
      <alignment horizontal="center" vertical="center" shrinkToFit="1"/>
    </xf>
    <xf numFmtId="0" fontId="2" fillId="15" borderId="7" xfId="0" applyNumberFormat="1" applyFont="1" applyFill="1" applyBorder="1" applyAlignment="1">
      <alignment horizontal="center" vertical="center" shrinkToFit="1"/>
    </xf>
    <xf numFmtId="0" fontId="17" fillId="15" borderId="40" xfId="0" applyNumberFormat="1" applyFont="1" applyFill="1" applyBorder="1" applyAlignment="1">
      <alignment horizontal="center" vertical="center" shrinkToFit="1"/>
    </xf>
    <xf numFmtId="0" fontId="17" fillId="15" borderId="41" xfId="0" applyNumberFormat="1" applyFont="1" applyFill="1" applyBorder="1" applyAlignment="1">
      <alignment horizontal="center" vertical="center" shrinkToFit="1"/>
    </xf>
    <xf numFmtId="0" fontId="5" fillId="15" borderId="3" xfId="0" applyNumberFormat="1" applyFont="1" applyFill="1" applyBorder="1" applyAlignment="1">
      <alignment horizontal="center" vertical="center" shrinkToFit="1"/>
    </xf>
    <xf numFmtId="0" fontId="2" fillId="15" borderId="49" xfId="0" applyNumberFormat="1" applyFont="1" applyFill="1" applyBorder="1" applyAlignment="1">
      <alignment horizontal="center" vertical="center" shrinkToFit="1"/>
    </xf>
    <xf numFmtId="0" fontId="2" fillId="0" borderId="49" xfId="0" applyNumberFormat="1" applyFont="1" applyFill="1" applyBorder="1" applyAlignment="1">
      <alignment horizontal="center" vertical="center" shrinkToFit="1"/>
    </xf>
    <xf numFmtId="0" fontId="2" fillId="0" borderId="12" xfId="0" applyNumberFormat="1" applyFont="1" applyFill="1" applyBorder="1" applyAlignment="1">
      <alignment horizontal="center" vertical="center" shrinkToFit="1"/>
    </xf>
    <xf numFmtId="0" fontId="2" fillId="0" borderId="4" xfId="0" applyNumberFormat="1" applyFont="1" applyFill="1" applyBorder="1" applyAlignment="1">
      <alignment horizontal="center" vertical="center" shrinkToFit="1"/>
    </xf>
    <xf numFmtId="0" fontId="0" fillId="0" borderId="40" xfId="0" applyNumberFormat="1" applyFont="1" applyFill="1" applyBorder="1" applyAlignment="1">
      <alignment horizontal="center" vertical="center" shrinkToFit="1"/>
    </xf>
    <xf numFmtId="0" fontId="2" fillId="0" borderId="0" xfId="0" applyNumberFormat="1" applyFont="1" applyFill="1" applyAlignment="1">
      <alignment horizontal="center" vertical="center" shrinkToFit="1"/>
    </xf>
    <xf numFmtId="0" fontId="66" fillId="0" borderId="0" xfId="26" applyFont="1" applyFill="1" applyAlignment="1">
      <alignment horizontal="left" vertical="center" shrinkToFit="1"/>
    </xf>
    <xf numFmtId="0" fontId="20" fillId="0" borderId="0" xfId="2" applyFont="1" applyFill="1" applyBorder="1" applyAlignment="1">
      <alignment horizontal="center" vertical="center"/>
    </xf>
    <xf numFmtId="0" fontId="81" fillId="0" borderId="83" xfId="2" applyFont="1" applyFill="1" applyBorder="1" applyAlignment="1">
      <alignment horizontal="center" vertical="center"/>
    </xf>
    <xf numFmtId="0" fontId="81" fillId="0" borderId="82" xfId="2" applyFont="1" applyFill="1" applyBorder="1" applyAlignment="1">
      <alignment horizontal="center" vertical="center"/>
    </xf>
    <xf numFmtId="20" fontId="21" fillId="0" borderId="0" xfId="2" applyNumberFormat="1" applyFont="1" applyFill="1" applyBorder="1" applyAlignment="1">
      <alignment horizontal="center" vertical="center" shrinkToFit="1"/>
    </xf>
    <xf numFmtId="0" fontId="1" fillId="0" borderId="37" xfId="2" applyFont="1" applyBorder="1" applyAlignment="1">
      <alignment horizontal="center" vertical="center"/>
    </xf>
    <xf numFmtId="0" fontId="21" fillId="0" borderId="38" xfId="2" applyFont="1" applyFill="1" applyBorder="1" applyAlignment="1">
      <alignment horizontal="center" vertical="center"/>
    </xf>
    <xf numFmtId="49" fontId="21" fillId="0" borderId="48" xfId="2" applyNumberFormat="1" applyFont="1" applyFill="1" applyBorder="1" applyAlignment="1">
      <alignment horizontal="center" vertical="center"/>
    </xf>
    <xf numFmtId="49" fontId="21" fillId="0" borderId="14" xfId="2" applyNumberFormat="1" applyFont="1" applyFill="1" applyBorder="1" applyAlignment="1">
      <alignment horizontal="center" vertical="center"/>
    </xf>
    <xf numFmtId="49" fontId="21" fillId="0" borderId="17" xfId="2" applyNumberFormat="1" applyFont="1" applyFill="1" applyBorder="1" applyAlignment="1">
      <alignment horizontal="center" vertical="center"/>
    </xf>
    <xf numFmtId="0" fontId="22" fillId="0" borderId="14" xfId="2" applyFont="1" applyFill="1" applyBorder="1" applyAlignment="1">
      <alignment horizontal="center" vertical="center"/>
    </xf>
    <xf numFmtId="0" fontId="23" fillId="0" borderId="17" xfId="26" applyFont="1" applyBorder="1" applyAlignment="1">
      <alignment horizontal="center" vertical="center"/>
    </xf>
    <xf numFmtId="20" fontId="21" fillId="0" borderId="38" xfId="2" applyNumberFormat="1" applyFont="1" applyFill="1" applyBorder="1" applyAlignment="1">
      <alignment horizontal="center" vertical="center" shrinkToFit="1"/>
    </xf>
    <xf numFmtId="0" fontId="1" fillId="0" borderId="0" xfId="2" applyFont="1" applyBorder="1" applyAlignment="1">
      <alignment horizontal="center" vertical="center"/>
    </xf>
    <xf numFmtId="0" fontId="81" fillId="0" borderId="0" xfId="2" applyFont="1" applyFill="1" applyBorder="1" applyAlignment="1">
      <alignment horizontal="center" vertical="center"/>
    </xf>
    <xf numFmtId="0" fontId="12" fillId="0" borderId="0" xfId="2" applyFont="1" applyFill="1" applyAlignment="1">
      <alignment horizontal="left" vertical="center"/>
    </xf>
    <xf numFmtId="0" fontId="61" fillId="0" borderId="18" xfId="2" applyFont="1" applyFill="1" applyBorder="1" applyAlignment="1">
      <alignment horizontal="center" vertical="center"/>
    </xf>
    <xf numFmtId="0" fontId="61" fillId="0" borderId="52" xfId="2" applyFont="1" applyFill="1" applyBorder="1" applyAlignment="1">
      <alignment horizontal="center" vertical="center"/>
    </xf>
    <xf numFmtId="0" fontId="61" fillId="0" borderId="53" xfId="2" applyFont="1" applyFill="1" applyBorder="1" applyAlignment="1">
      <alignment horizontal="center" vertical="center"/>
    </xf>
    <xf numFmtId="0" fontId="61" fillId="0" borderId="16" xfId="2" applyFont="1" applyFill="1" applyBorder="1" applyAlignment="1">
      <alignment horizontal="center" vertical="center"/>
    </xf>
    <xf numFmtId="0" fontId="61" fillId="0" borderId="95" xfId="2" applyFont="1" applyFill="1" applyBorder="1" applyAlignment="1">
      <alignment horizontal="center" vertical="center"/>
    </xf>
    <xf numFmtId="0" fontId="61" fillId="0" borderId="26" xfId="2" applyFont="1" applyFill="1" applyBorder="1" applyAlignment="1">
      <alignment horizontal="center" vertical="center"/>
    </xf>
    <xf numFmtId="0" fontId="19" fillId="0" borderId="0" xfId="2" applyFont="1" applyFill="1" applyAlignment="1">
      <alignment horizontal="center" vertical="center" wrapText="1"/>
    </xf>
    <xf numFmtId="20" fontId="1" fillId="0" borderId="0" xfId="2" applyNumberFormat="1" applyFont="1" applyFill="1" applyBorder="1" applyAlignment="1">
      <alignment horizontal="center" vertical="center" shrinkToFit="1"/>
    </xf>
    <xf numFmtId="0" fontId="61" fillId="0" borderId="48" xfId="2" applyFont="1" applyFill="1" applyBorder="1" applyAlignment="1">
      <alignment horizontal="center" vertical="center"/>
    </xf>
    <xf numFmtId="0" fontId="61" fillId="0" borderId="14" xfId="2" applyFont="1" applyFill="1" applyBorder="1" applyAlignment="1">
      <alignment horizontal="center" vertical="center"/>
    </xf>
    <xf numFmtId="0" fontId="61" fillId="0" borderId="17" xfId="2" applyFont="1" applyFill="1" applyBorder="1" applyAlignment="1">
      <alignment horizontal="center" vertical="center"/>
    </xf>
    <xf numFmtId="0" fontId="61" fillId="0" borderId="5" xfId="2" applyFont="1" applyFill="1" applyBorder="1" applyAlignment="1">
      <alignment horizontal="center" vertical="center"/>
    </xf>
    <xf numFmtId="0" fontId="61" fillId="0" borderId="6" xfId="2" applyFont="1" applyFill="1" applyBorder="1" applyAlignment="1">
      <alignment horizontal="center" vertical="center"/>
    </xf>
    <xf numFmtId="0" fontId="61" fillId="0" borderId="7" xfId="2" applyFont="1" applyFill="1" applyBorder="1" applyAlignment="1">
      <alignment horizontal="center" vertical="center"/>
    </xf>
    <xf numFmtId="0" fontId="1" fillId="0" borderId="0" xfId="2" applyFont="1" applyFill="1" applyBorder="1" applyAlignment="1">
      <alignment horizontal="center" vertical="center" shrinkToFit="1"/>
    </xf>
    <xf numFmtId="0" fontId="19" fillId="0" borderId="79" xfId="2" quotePrefix="1" applyFont="1" applyFill="1" applyBorder="1" applyAlignment="1">
      <alignment horizontal="center" vertical="center"/>
    </xf>
    <xf numFmtId="0" fontId="19" fillId="0" borderId="0" xfId="2" applyFont="1" applyFill="1" applyBorder="1" applyAlignment="1">
      <alignment horizontal="center" vertical="center"/>
    </xf>
    <xf numFmtId="0" fontId="19" fillId="0" borderId="0" xfId="2" quotePrefix="1" applyFont="1" applyFill="1" applyBorder="1" applyAlignment="1">
      <alignment horizontal="center" vertical="center"/>
    </xf>
    <xf numFmtId="0" fontId="19" fillId="0" borderId="79" xfId="2" applyFont="1" applyFill="1" applyBorder="1" applyAlignment="1">
      <alignment horizontal="center" vertical="center"/>
    </xf>
    <xf numFmtId="0" fontId="76" fillId="0" borderId="114" xfId="2" applyFont="1" applyFill="1" applyBorder="1" applyAlignment="1">
      <alignment horizontal="center" vertical="center"/>
    </xf>
    <xf numFmtId="0" fontId="76" fillId="0" borderId="113" xfId="2" applyFont="1" applyFill="1" applyBorder="1" applyAlignment="1">
      <alignment horizontal="center" vertical="center"/>
    </xf>
    <xf numFmtId="0" fontId="76" fillId="0" borderId="87" xfId="2" applyFont="1" applyFill="1" applyBorder="1" applyAlignment="1">
      <alignment horizontal="center" vertical="center"/>
    </xf>
    <xf numFmtId="0" fontId="76" fillId="0" borderId="81" xfId="2" applyFont="1" applyFill="1" applyBorder="1" applyAlignment="1">
      <alignment horizontal="center" vertical="center"/>
    </xf>
    <xf numFmtId="0" fontId="88" fillId="0" borderId="0" xfId="2" applyFont="1" applyFill="1" applyAlignment="1">
      <alignment horizontal="left" vertical="top"/>
    </xf>
    <xf numFmtId="0" fontId="61" fillId="0" borderId="116" xfId="2" applyFont="1" applyFill="1" applyBorder="1" applyAlignment="1">
      <alignment horizontal="center" vertical="center"/>
    </xf>
    <xf numFmtId="0" fontId="61" fillId="0" borderId="117" xfId="2" applyFont="1" applyFill="1" applyBorder="1" applyAlignment="1">
      <alignment horizontal="center" vertical="center"/>
    </xf>
    <xf numFmtId="0" fontId="61" fillId="0" borderId="88" xfId="2" applyFont="1" applyFill="1" applyBorder="1" applyAlignment="1">
      <alignment horizontal="center" vertical="center"/>
    </xf>
    <xf numFmtId="0" fontId="61" fillId="0" borderId="94" xfId="2" applyFont="1" applyFill="1" applyBorder="1" applyAlignment="1">
      <alignment horizontal="center" vertical="center"/>
    </xf>
    <xf numFmtId="0" fontId="61" fillId="0" borderId="98" xfId="2" applyFont="1" applyFill="1" applyBorder="1" applyAlignment="1">
      <alignment horizontal="center" vertical="center"/>
    </xf>
    <xf numFmtId="0" fontId="61" fillId="0" borderId="115" xfId="2" applyFont="1" applyFill="1" applyBorder="1" applyAlignment="1">
      <alignment horizontal="center" vertical="center"/>
    </xf>
    <xf numFmtId="0" fontId="88" fillId="0" borderId="0" xfId="2" applyFont="1" applyFill="1" applyAlignment="1">
      <alignment horizontal="left" vertical="top" wrapText="1"/>
    </xf>
    <xf numFmtId="20" fontId="19" fillId="0" borderId="0" xfId="2" applyNumberFormat="1" applyFont="1" applyFill="1" applyBorder="1" applyAlignment="1">
      <alignment horizontal="center" vertical="center"/>
    </xf>
    <xf numFmtId="20" fontId="1" fillId="0" borderId="0" xfId="2" applyNumberFormat="1" applyFont="1" applyFill="1" applyBorder="1" applyAlignment="1">
      <alignment horizontal="center" vertical="center"/>
    </xf>
    <xf numFmtId="0" fontId="1" fillId="0" borderId="0" xfId="2" applyFont="1" applyFill="1" applyBorder="1" applyAlignment="1">
      <alignment horizontal="center" vertical="center"/>
    </xf>
    <xf numFmtId="56" fontId="0" fillId="0" borderId="0" xfId="2" applyNumberFormat="1" applyFont="1" applyFill="1" applyBorder="1" applyAlignment="1">
      <alignment horizontal="center" vertical="center" shrinkToFit="1"/>
    </xf>
    <xf numFmtId="0" fontId="61" fillId="0" borderId="49" xfId="2" applyFont="1" applyFill="1" applyBorder="1" applyAlignment="1">
      <alignment horizontal="center" vertical="center" shrinkToFit="1"/>
    </xf>
    <xf numFmtId="0" fontId="61" fillId="0" borderId="12" xfId="2" applyFont="1" applyFill="1" applyBorder="1" applyAlignment="1">
      <alignment horizontal="center" vertical="center" shrinkToFit="1"/>
    </xf>
    <xf numFmtId="0" fontId="61" fillId="0" borderId="4" xfId="2" applyFont="1" applyFill="1" applyBorder="1" applyAlignment="1">
      <alignment horizontal="center" vertical="center" shrinkToFit="1"/>
    </xf>
    <xf numFmtId="0" fontId="61" fillId="0" borderId="49" xfId="2" applyFont="1" applyFill="1" applyBorder="1" applyAlignment="1">
      <alignment horizontal="center" vertical="center"/>
    </xf>
    <xf numFmtId="0" fontId="61" fillId="0" borderId="12" xfId="2" applyFont="1" applyFill="1" applyBorder="1" applyAlignment="1">
      <alignment horizontal="center" vertical="center"/>
    </xf>
    <xf numFmtId="0" fontId="61" fillId="0" borderId="4" xfId="2" applyFont="1" applyFill="1" applyBorder="1" applyAlignment="1">
      <alignment horizontal="center" vertical="center"/>
    </xf>
    <xf numFmtId="0" fontId="39" fillId="0" borderId="0" xfId="2" applyFont="1" applyFill="1" applyAlignment="1">
      <alignment vertical="top"/>
    </xf>
    <xf numFmtId="0" fontId="66" fillId="0" borderId="0" xfId="26" applyFont="1" applyFill="1" applyAlignment="1">
      <alignment vertical="center"/>
    </xf>
    <xf numFmtId="0" fontId="66" fillId="0" borderId="0" xfId="2" applyFont="1" applyFill="1" applyAlignment="1">
      <alignment vertical="center"/>
    </xf>
    <xf numFmtId="0" fontId="66" fillId="0" borderId="0" xfId="26" applyFont="1" applyFill="1" applyBorder="1" applyAlignment="1">
      <alignment horizontal="left" vertical="center"/>
    </xf>
    <xf numFmtId="0" fontId="66" fillId="0" borderId="0" xfId="26" applyFont="1" applyFill="1" applyAlignment="1">
      <alignment horizontal="left" vertical="center"/>
    </xf>
    <xf numFmtId="0" fontId="19" fillId="0" borderId="0" xfId="2" applyFont="1" applyFill="1" applyBorder="1" applyAlignment="1">
      <alignment horizontal="center" vertical="center" shrinkToFit="1"/>
    </xf>
    <xf numFmtId="0" fontId="38" fillId="0" borderId="0" xfId="2" applyFont="1" applyFill="1" applyBorder="1" applyAlignment="1">
      <alignment horizontal="center" vertical="center" shrinkToFit="1"/>
    </xf>
    <xf numFmtId="0" fontId="38" fillId="0" borderId="76" xfId="2" applyFont="1" applyFill="1" applyBorder="1" applyAlignment="1">
      <alignment horizontal="center" vertical="center" shrinkToFit="1"/>
    </xf>
    <xf numFmtId="0" fontId="38" fillId="0" borderId="77" xfId="2" applyFont="1" applyFill="1" applyBorder="1" applyAlignment="1">
      <alignment horizontal="center" vertical="center" shrinkToFit="1"/>
    </xf>
    <xf numFmtId="0" fontId="19" fillId="0" borderId="77" xfId="2" applyFont="1" applyFill="1" applyBorder="1" applyAlignment="1">
      <alignment horizontal="center" vertical="center" shrinkToFit="1"/>
    </xf>
    <xf numFmtId="0" fontId="20" fillId="0" borderId="79" xfId="2" applyFont="1" applyFill="1" applyBorder="1" applyAlignment="1">
      <alignment horizontal="center" vertical="center"/>
    </xf>
    <xf numFmtId="0" fontId="20" fillId="0" borderId="79" xfId="2" quotePrefix="1" applyNumberFormat="1" applyFont="1" applyFill="1" applyBorder="1" applyAlignment="1">
      <alignment horizontal="center" vertical="center"/>
    </xf>
    <xf numFmtId="0" fontId="20" fillId="0" borderId="79" xfId="2" applyNumberFormat="1" applyFont="1" applyFill="1" applyBorder="1" applyAlignment="1">
      <alignment horizontal="center" vertical="center"/>
    </xf>
    <xf numFmtId="0" fontId="20" fillId="0" borderId="0" xfId="2" quotePrefix="1" applyNumberFormat="1" applyFont="1" applyFill="1" applyBorder="1" applyAlignment="1">
      <alignment horizontal="center" vertical="center"/>
    </xf>
    <xf numFmtId="20" fontId="20" fillId="0" borderId="0" xfId="2" quotePrefix="1" applyNumberFormat="1" applyFont="1" applyFill="1" applyBorder="1" applyAlignment="1">
      <alignment horizontal="center" vertical="center"/>
    </xf>
    <xf numFmtId="0" fontId="20" fillId="0" borderId="76" xfId="2" applyFont="1" applyFill="1" applyBorder="1" applyAlignment="1">
      <alignment horizontal="center" vertical="center"/>
    </xf>
    <xf numFmtId="20" fontId="20" fillId="0" borderId="77" xfId="2" applyNumberFormat="1" applyFont="1" applyFill="1" applyBorder="1" applyAlignment="1">
      <alignment horizontal="center" vertical="center"/>
    </xf>
    <xf numFmtId="20" fontId="20" fillId="0" borderId="77" xfId="2" quotePrefix="1" applyNumberFormat="1" applyFont="1" applyFill="1" applyBorder="1" applyAlignment="1">
      <alignment horizontal="center" vertical="center"/>
    </xf>
    <xf numFmtId="0" fontId="22" fillId="0" borderId="0" xfId="2" applyFont="1" applyFill="1" applyBorder="1" applyAlignment="1">
      <alignment horizontal="center" vertical="center"/>
    </xf>
    <xf numFmtId="0" fontId="23" fillId="0" borderId="0" xfId="26" applyFont="1" applyBorder="1" applyAlignment="1">
      <alignment horizontal="center" vertical="center"/>
    </xf>
    <xf numFmtId="49" fontId="21" fillId="0" borderId="0" xfId="2" applyNumberFormat="1" applyFont="1" applyFill="1" applyBorder="1" applyAlignment="1">
      <alignment horizontal="center" vertical="center"/>
    </xf>
    <xf numFmtId="0" fontId="21" fillId="0" borderId="0" xfId="2" applyFont="1" applyFill="1" applyBorder="1" applyAlignment="1">
      <alignment horizontal="center" vertical="center"/>
    </xf>
    <xf numFmtId="0" fontId="20" fillId="0" borderId="0" xfId="2" applyFont="1" applyFill="1" applyAlignment="1">
      <alignment horizontal="center" vertical="center"/>
    </xf>
    <xf numFmtId="0" fontId="1" fillId="0" borderId="0" xfId="26" applyAlignment="1">
      <alignment horizontal="center" vertical="center"/>
    </xf>
    <xf numFmtId="0" fontId="71" fillId="0" borderId="0" xfId="2" applyFont="1" applyFill="1" applyAlignment="1">
      <alignment horizontal="center" vertical="center" textRotation="255"/>
    </xf>
    <xf numFmtId="0" fontId="71" fillId="0" borderId="0" xfId="26" applyFont="1" applyFill="1" applyAlignment="1">
      <alignment horizontal="center" vertical="center" textRotation="255"/>
    </xf>
    <xf numFmtId="0" fontId="71" fillId="0" borderId="0" xfId="2" applyFont="1" applyFill="1" applyAlignment="1">
      <alignment horizontal="center" vertical="center" textRotation="255" wrapText="1" shrinkToFit="1"/>
    </xf>
    <xf numFmtId="0" fontId="86" fillId="16" borderId="0" xfId="2" applyFont="1" applyFill="1" applyAlignment="1">
      <alignment horizontal="center" vertical="center" textRotation="255"/>
    </xf>
    <xf numFmtId="0" fontId="76" fillId="0" borderId="112" xfId="2" applyFont="1" applyFill="1" applyBorder="1" applyAlignment="1">
      <alignment horizontal="center" vertical="center"/>
    </xf>
    <xf numFmtId="20" fontId="1" fillId="0" borderId="14" xfId="2" applyNumberFormat="1" applyFont="1" applyFill="1" applyBorder="1" applyAlignment="1">
      <alignment horizontal="center" vertical="center"/>
    </xf>
    <xf numFmtId="0" fontId="1" fillId="0" borderId="14" xfId="2" applyFont="1" applyFill="1" applyBorder="1" applyAlignment="1">
      <alignment horizontal="center" vertical="center"/>
    </xf>
    <xf numFmtId="0" fontId="81" fillId="16" borderId="0" xfId="2" applyFont="1" applyFill="1" applyBorder="1" applyAlignment="1">
      <alignment horizontal="center" vertical="center" shrinkToFit="1"/>
    </xf>
    <xf numFmtId="0" fontId="81" fillId="16" borderId="76" xfId="2" applyFont="1" applyFill="1" applyBorder="1" applyAlignment="1">
      <alignment horizontal="center" vertical="center" shrinkToFit="1"/>
    </xf>
    <xf numFmtId="0" fontId="38" fillId="16" borderId="77" xfId="2" applyFont="1" applyFill="1" applyBorder="1" applyAlignment="1">
      <alignment horizontal="center" vertical="center" shrinkToFit="1"/>
    </xf>
    <xf numFmtId="0" fontId="38" fillId="16" borderId="0" xfId="2" applyFont="1" applyFill="1" applyBorder="1" applyAlignment="1">
      <alignment horizontal="center" vertical="center" shrinkToFit="1"/>
    </xf>
    <xf numFmtId="0" fontId="38" fillId="16" borderId="76" xfId="2" applyFont="1" applyFill="1" applyBorder="1" applyAlignment="1">
      <alignment horizontal="center" vertical="center" shrinkToFit="1"/>
    </xf>
    <xf numFmtId="0" fontId="19" fillId="16" borderId="77" xfId="2" applyFont="1" applyFill="1" applyBorder="1" applyAlignment="1">
      <alignment horizontal="center" vertical="center" shrinkToFit="1"/>
    </xf>
    <xf numFmtId="0" fontId="19" fillId="16" borderId="0" xfId="2" applyFont="1" applyFill="1" applyBorder="1" applyAlignment="1">
      <alignment horizontal="center" vertical="center" shrinkToFit="1"/>
    </xf>
    <xf numFmtId="0" fontId="82" fillId="16" borderId="0" xfId="2" applyFont="1" applyFill="1" applyAlignment="1">
      <alignment horizontal="center" vertical="center" textRotation="255"/>
    </xf>
    <xf numFmtId="0" fontId="82" fillId="0" borderId="0" xfId="2" applyFont="1" applyFill="1" applyAlignment="1">
      <alignment horizontal="center" vertical="center" textRotation="255"/>
    </xf>
    <xf numFmtId="0" fontId="24" fillId="39" borderId="0" xfId="2" applyFont="1" applyFill="1" applyAlignment="1">
      <alignment horizontal="center" vertical="center" textRotation="255" shrinkToFit="1"/>
    </xf>
    <xf numFmtId="0" fontId="25" fillId="39" borderId="49" xfId="2" applyFont="1" applyFill="1" applyBorder="1" applyAlignment="1">
      <alignment horizontal="center" vertical="center" textRotation="255" shrinkToFit="1"/>
    </xf>
    <xf numFmtId="0" fontId="25" fillId="39" borderId="4" xfId="2" applyFont="1" applyFill="1" applyBorder="1" applyAlignment="1">
      <alignment horizontal="center" vertical="center" textRotation="255" shrinkToFit="1"/>
    </xf>
    <xf numFmtId="0" fontId="1" fillId="0" borderId="0" xfId="2" applyFont="1" applyFill="1" applyAlignment="1">
      <alignment horizontal="center" vertical="center" textRotation="255" shrinkToFit="1"/>
    </xf>
    <xf numFmtId="0" fontId="0" fillId="0" borderId="0" xfId="2" applyFont="1" applyFill="1" applyAlignment="1">
      <alignment horizontal="center" vertical="center" textRotation="255" shrinkToFit="1"/>
    </xf>
    <xf numFmtId="0" fontId="18" fillId="0" borderId="49" xfId="2" applyFont="1" applyFill="1" applyBorder="1" applyAlignment="1">
      <alignment horizontal="center" vertical="center" textRotation="255" shrinkToFit="1"/>
    </xf>
    <xf numFmtId="0" fontId="18" fillId="0" borderId="4" xfId="2" applyFont="1" applyFill="1" applyBorder="1" applyAlignment="1">
      <alignment horizontal="center" vertical="center" textRotation="255" shrinkToFit="1"/>
    </xf>
    <xf numFmtId="0" fontId="82" fillId="16" borderId="0" xfId="26" applyFont="1" applyFill="1" applyAlignment="1">
      <alignment horizontal="center" vertical="center" textRotation="255"/>
    </xf>
    <xf numFmtId="0" fontId="82" fillId="0" borderId="0" xfId="26" applyFont="1" applyFill="1" applyAlignment="1">
      <alignment horizontal="center" vertical="center" textRotation="255"/>
    </xf>
    <xf numFmtId="0" fontId="82" fillId="0" borderId="0" xfId="2" applyFont="1" applyFill="1" applyAlignment="1">
      <alignment horizontal="center" vertical="center" textRotation="255" wrapText="1" shrinkToFit="1"/>
    </xf>
    <xf numFmtId="0" fontId="76" fillId="0" borderId="6" xfId="2" applyFont="1" applyFill="1" applyBorder="1" applyAlignment="1">
      <alignment horizontal="center" vertical="center"/>
    </xf>
    <xf numFmtId="0" fontId="76" fillId="0" borderId="84" xfId="2" applyFont="1" applyFill="1" applyBorder="1" applyAlignment="1">
      <alignment horizontal="center" vertical="center"/>
    </xf>
    <xf numFmtId="0" fontId="0" fillId="0" borderId="0" xfId="2" applyFont="1" applyFill="1" applyBorder="1" applyAlignment="1">
      <alignment horizontal="center" vertical="center" shrinkToFit="1"/>
    </xf>
    <xf numFmtId="0" fontId="61" fillId="0" borderId="99" xfId="2" applyFont="1" applyFill="1" applyBorder="1" applyAlignment="1">
      <alignment horizontal="center" vertical="center"/>
    </xf>
    <xf numFmtId="0" fontId="83" fillId="38" borderId="0" xfId="2" applyFont="1" applyFill="1" applyAlignment="1">
      <alignment horizontal="center" vertical="center" textRotation="255"/>
    </xf>
    <xf numFmtId="0" fontId="81" fillId="0" borderId="38" xfId="2" applyFont="1" applyFill="1" applyBorder="1" applyAlignment="1">
      <alignment horizontal="center" vertical="center"/>
    </xf>
    <xf numFmtId="0" fontId="81" fillId="0" borderId="37" xfId="2" applyFont="1" applyFill="1" applyBorder="1" applyAlignment="1">
      <alignment horizontal="center" vertical="center"/>
    </xf>
  </cellXfs>
  <cellStyles count="97">
    <cellStyle name="20% - アクセント 1 2" xfId="32"/>
    <cellStyle name="20% - アクセント 2 2" xfId="33"/>
    <cellStyle name="20% - アクセント 3 2" xfId="34"/>
    <cellStyle name="20% - アクセント 4 2" xfId="35"/>
    <cellStyle name="20% - アクセント 5 2" xfId="36"/>
    <cellStyle name="20% - アクセント 6 2" xfId="37"/>
    <cellStyle name="20% - アクセント1" xfId="5"/>
    <cellStyle name="20% - アクセント1 2" xfId="38"/>
    <cellStyle name="20% - アクセント2" xfId="6"/>
    <cellStyle name="20% - アクセント2 2" xfId="39"/>
    <cellStyle name="20% - アクセント3" xfId="7"/>
    <cellStyle name="20% - アクセント3 2" xfId="40"/>
    <cellStyle name="20% - アクセント4" xfId="8"/>
    <cellStyle name="20% - アクセント4 2" xfId="41"/>
    <cellStyle name="20% - アクセント5" xfId="9"/>
    <cellStyle name="20% - アクセント5 2" xfId="42"/>
    <cellStyle name="20% - アクセント6" xfId="10"/>
    <cellStyle name="20% - アクセント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40% - アクセント1" xfId="11"/>
    <cellStyle name="40% - アクセント1 2" xfId="50"/>
    <cellStyle name="40% - アクセント2" xfId="12"/>
    <cellStyle name="40% - アクセント2 2" xfId="51"/>
    <cellStyle name="40% - アクセント3" xfId="13"/>
    <cellStyle name="40% - アクセント3 2" xfId="52"/>
    <cellStyle name="40% - アクセント4" xfId="14"/>
    <cellStyle name="40% - アクセント4 2" xfId="53"/>
    <cellStyle name="40% - アクセント5" xfId="15"/>
    <cellStyle name="40% - アクセント5 2" xfId="54"/>
    <cellStyle name="40% - アクセント6" xfId="16"/>
    <cellStyle name="40% - アクセント6 2" xfId="55"/>
    <cellStyle name="60% - アクセント 1 2" xfId="56"/>
    <cellStyle name="60% - アクセント 2 2" xfId="57"/>
    <cellStyle name="60% - アクセント 3 2" xfId="58"/>
    <cellStyle name="60% - アクセント 4 2" xfId="59"/>
    <cellStyle name="60% - アクセント 5 2" xfId="60"/>
    <cellStyle name="60% - アクセント 6 2" xfId="61"/>
    <cellStyle name="60% - アクセント1" xfId="17"/>
    <cellStyle name="60% - アクセント1 2" xfId="62"/>
    <cellStyle name="60% - アクセント2" xfId="18"/>
    <cellStyle name="60% - アクセント2 2" xfId="63"/>
    <cellStyle name="60% - アクセント3" xfId="19"/>
    <cellStyle name="60% - アクセント3 2" xfId="64"/>
    <cellStyle name="60% - アクセント4" xfId="20"/>
    <cellStyle name="60% - アクセント4 2" xfId="65"/>
    <cellStyle name="60% - アクセント5" xfId="21"/>
    <cellStyle name="60% - アクセント5 2" xfId="66"/>
    <cellStyle name="60% - アクセント6" xfId="22"/>
    <cellStyle name="60% - アクセント6 2" xfId="67"/>
    <cellStyle name="アクセント 1 2" xfId="68"/>
    <cellStyle name="アクセント 2 2" xfId="69"/>
    <cellStyle name="アクセント 3 2" xfId="70"/>
    <cellStyle name="アクセント 4 2" xfId="71"/>
    <cellStyle name="アクセント 5 2" xfId="72"/>
    <cellStyle name="アクセント 6 2" xfId="73"/>
    <cellStyle name="タイトル 2" xfId="74"/>
    <cellStyle name="チェック セル 2" xfId="75"/>
    <cellStyle name="どちらでもない 2" xfId="76"/>
    <cellStyle name="ハイパーリンク" xfId="1" builtinId="8"/>
    <cellStyle name="ハイパーリンク 2" xfId="4"/>
    <cellStyle name="ハイパーリンク 3" xfId="77"/>
    <cellStyle name="ハイパーリンク 4" xfId="78"/>
    <cellStyle name="メモ 2" xfId="79"/>
    <cellStyle name="リンク セル 2" xfId="80"/>
    <cellStyle name="悪い 2" xfId="81"/>
    <cellStyle name="計算 2" xfId="82"/>
    <cellStyle name="警告文 2" xfId="83"/>
    <cellStyle name="桁区切り 2" xfId="23"/>
    <cellStyle name="見出し 1 2" xfId="84"/>
    <cellStyle name="見出し 2 2" xfId="85"/>
    <cellStyle name="見出し 3 2" xfId="86"/>
    <cellStyle name="見出し 4 2" xfId="87"/>
    <cellStyle name="合計" xfId="24"/>
    <cellStyle name="集計 2" xfId="88"/>
    <cellStyle name="出力 2" xfId="89"/>
    <cellStyle name="説明文 2" xfId="90"/>
    <cellStyle name="通貨 2" xfId="25"/>
    <cellStyle name="入力 2" xfId="91"/>
    <cellStyle name="標準" xfId="0" builtinId="0"/>
    <cellStyle name="標準 2" xfId="3"/>
    <cellStyle name="標準 3" xfId="26"/>
    <cellStyle name="標準 3 2" xfId="95"/>
    <cellStyle name="標準 4" xfId="27"/>
    <cellStyle name="標準 4 2" xfId="96"/>
    <cellStyle name="標準 5" xfId="28"/>
    <cellStyle name="標準 6" xfId="30"/>
    <cellStyle name="標準 7" xfId="31"/>
    <cellStyle name="標準 8" xfId="94"/>
    <cellStyle name="標準_2008-kenchiji-tournament" xfId="2"/>
    <cellStyle name="普通" xfId="29"/>
    <cellStyle name="普通 2" xfId="92"/>
    <cellStyle name="良い 2" xfId="93"/>
  </cellStyles>
  <dxfs count="0"/>
  <tableStyles count="0" defaultTableStyle="TableStyleMedium2" defaultPivotStyle="PivotStyleLight16"/>
  <colors>
    <mruColors>
      <color rgb="FFFF00FF"/>
      <color rgb="FF0000FF"/>
      <color rgb="FF009900"/>
      <color rgb="FFFFFF99"/>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22</xdr:row>
      <xdr:rowOff>19050</xdr:rowOff>
    </xdr:from>
    <xdr:to>
      <xdr:col>1</xdr:col>
      <xdr:colOff>219075</xdr:colOff>
      <xdr:row>23</xdr:row>
      <xdr:rowOff>228600</xdr:rowOff>
    </xdr:to>
    <xdr:sp macro="" textlink="">
      <xdr:nvSpPr>
        <xdr:cNvPr id="2" name="Line 1"/>
        <xdr:cNvSpPr>
          <a:spLocks noChangeShapeType="1"/>
        </xdr:cNvSpPr>
      </xdr:nvSpPr>
      <xdr:spPr bwMode="auto">
        <a:xfrm>
          <a:off x="9525" y="4600575"/>
          <a:ext cx="209550" cy="4572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editAs="oneCell">
    <xdr:from>
      <xdr:col>6</xdr:col>
      <xdr:colOff>981075</xdr:colOff>
      <xdr:row>27</xdr:row>
      <xdr:rowOff>266700</xdr:rowOff>
    </xdr:from>
    <xdr:to>
      <xdr:col>7</xdr:col>
      <xdr:colOff>28575</xdr:colOff>
      <xdr:row>28</xdr:row>
      <xdr:rowOff>0</xdr:rowOff>
    </xdr:to>
    <xdr:sp macro="" textlink="">
      <xdr:nvSpPr>
        <xdr:cNvPr id="3" name="Text Box 5"/>
        <xdr:cNvSpPr txBox="1">
          <a:spLocks noChangeArrowheads="1"/>
        </xdr:cNvSpPr>
      </xdr:nvSpPr>
      <xdr:spPr bwMode="auto">
        <a:xfrm>
          <a:off x="5343525" y="62960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3</xdr:col>
      <xdr:colOff>981075</xdr:colOff>
      <xdr:row>29</xdr:row>
      <xdr:rowOff>266700</xdr:rowOff>
    </xdr:from>
    <xdr:to>
      <xdr:col>4</xdr:col>
      <xdr:colOff>28575</xdr:colOff>
      <xdr:row>30</xdr:row>
      <xdr:rowOff>25400</xdr:rowOff>
    </xdr:to>
    <xdr:sp macro="" textlink="">
      <xdr:nvSpPr>
        <xdr:cNvPr id="4" name="Text Box 6"/>
        <xdr:cNvSpPr txBox="1">
          <a:spLocks noChangeArrowheads="1"/>
        </xdr:cNvSpPr>
      </xdr:nvSpPr>
      <xdr:spPr bwMode="auto">
        <a:xfrm>
          <a:off x="2257425" y="62960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2</xdr:col>
      <xdr:colOff>981075</xdr:colOff>
      <xdr:row>34</xdr:row>
      <xdr:rowOff>0</xdr:rowOff>
    </xdr:from>
    <xdr:to>
      <xdr:col>3</xdr:col>
      <xdr:colOff>28575</xdr:colOff>
      <xdr:row>34</xdr:row>
      <xdr:rowOff>190500</xdr:rowOff>
    </xdr:to>
    <xdr:sp macro="" textlink="">
      <xdr:nvSpPr>
        <xdr:cNvPr id="5" name="Text Box 6"/>
        <xdr:cNvSpPr txBox="1">
          <a:spLocks noChangeArrowheads="1"/>
        </xdr:cNvSpPr>
      </xdr:nvSpPr>
      <xdr:spPr bwMode="auto">
        <a:xfrm>
          <a:off x="1228725" y="8620125"/>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2</xdr:col>
      <xdr:colOff>981075</xdr:colOff>
      <xdr:row>31</xdr:row>
      <xdr:rowOff>266700</xdr:rowOff>
    </xdr:from>
    <xdr:to>
      <xdr:col>3</xdr:col>
      <xdr:colOff>28575</xdr:colOff>
      <xdr:row>32</xdr:row>
      <xdr:rowOff>12700</xdr:rowOff>
    </xdr:to>
    <xdr:sp macro="" textlink="">
      <xdr:nvSpPr>
        <xdr:cNvPr id="6" name="Text Box 6"/>
        <xdr:cNvSpPr txBox="1">
          <a:spLocks noChangeArrowheads="1"/>
        </xdr:cNvSpPr>
      </xdr:nvSpPr>
      <xdr:spPr bwMode="auto">
        <a:xfrm>
          <a:off x="1228725" y="771525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7</xdr:col>
      <xdr:colOff>981075</xdr:colOff>
      <xdr:row>34</xdr:row>
      <xdr:rowOff>0</xdr:rowOff>
    </xdr:from>
    <xdr:to>
      <xdr:col>8</xdr:col>
      <xdr:colOff>28575</xdr:colOff>
      <xdr:row>34</xdr:row>
      <xdr:rowOff>190500</xdr:rowOff>
    </xdr:to>
    <xdr:sp macro="" textlink="">
      <xdr:nvSpPr>
        <xdr:cNvPr id="7" name="Text Box 5"/>
        <xdr:cNvSpPr txBox="1">
          <a:spLocks noChangeArrowheads="1"/>
        </xdr:cNvSpPr>
      </xdr:nvSpPr>
      <xdr:spPr bwMode="auto">
        <a:xfrm>
          <a:off x="6372225" y="8620125"/>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2</xdr:col>
      <xdr:colOff>981075</xdr:colOff>
      <xdr:row>34</xdr:row>
      <xdr:rowOff>0</xdr:rowOff>
    </xdr:from>
    <xdr:ext cx="76200" cy="190500"/>
    <xdr:sp macro="" textlink="">
      <xdr:nvSpPr>
        <xdr:cNvPr id="8" name="Text Box 6"/>
        <xdr:cNvSpPr txBox="1">
          <a:spLocks noChangeArrowheads="1"/>
        </xdr:cNvSpPr>
      </xdr:nvSpPr>
      <xdr:spPr bwMode="auto">
        <a:xfrm>
          <a:off x="13239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twoCellAnchor editAs="oneCell">
    <xdr:from>
      <xdr:col>10</xdr:col>
      <xdr:colOff>981075</xdr:colOff>
      <xdr:row>25</xdr:row>
      <xdr:rowOff>266700</xdr:rowOff>
    </xdr:from>
    <xdr:to>
      <xdr:col>11</xdr:col>
      <xdr:colOff>28575</xdr:colOff>
      <xdr:row>25</xdr:row>
      <xdr:rowOff>282575</xdr:rowOff>
    </xdr:to>
    <xdr:sp macro="" textlink="">
      <xdr:nvSpPr>
        <xdr:cNvPr id="9" name="Text Box 5"/>
        <xdr:cNvSpPr txBox="1">
          <a:spLocks noChangeArrowheads="1"/>
        </xdr:cNvSpPr>
      </xdr:nvSpPr>
      <xdr:spPr bwMode="auto">
        <a:xfrm>
          <a:off x="9544050" y="1524000"/>
          <a:ext cx="76200" cy="2063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10</xdr:col>
      <xdr:colOff>981075</xdr:colOff>
      <xdr:row>31</xdr:row>
      <xdr:rowOff>266700</xdr:rowOff>
    </xdr:from>
    <xdr:to>
      <xdr:col>11</xdr:col>
      <xdr:colOff>28575</xdr:colOff>
      <xdr:row>31</xdr:row>
      <xdr:rowOff>292100</xdr:rowOff>
    </xdr:to>
    <xdr:sp macro="" textlink="">
      <xdr:nvSpPr>
        <xdr:cNvPr id="10" name="Text Box 6"/>
        <xdr:cNvSpPr txBox="1">
          <a:spLocks noChangeArrowheads="1"/>
        </xdr:cNvSpPr>
      </xdr:nvSpPr>
      <xdr:spPr bwMode="auto">
        <a:xfrm>
          <a:off x="9544050" y="36576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15</xdr:col>
      <xdr:colOff>981075</xdr:colOff>
      <xdr:row>29</xdr:row>
      <xdr:rowOff>266700</xdr:rowOff>
    </xdr:from>
    <xdr:to>
      <xdr:col>16</xdr:col>
      <xdr:colOff>28575</xdr:colOff>
      <xdr:row>29</xdr:row>
      <xdr:rowOff>266700</xdr:rowOff>
    </xdr:to>
    <xdr:sp macro="" textlink="">
      <xdr:nvSpPr>
        <xdr:cNvPr id="11" name="Text Box 6"/>
        <xdr:cNvSpPr txBox="1">
          <a:spLocks noChangeArrowheads="1"/>
        </xdr:cNvSpPr>
      </xdr:nvSpPr>
      <xdr:spPr bwMode="auto">
        <a:xfrm>
          <a:off x="14687550" y="2962275"/>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oneCellAnchor>
    <xdr:from>
      <xdr:col>7</xdr:col>
      <xdr:colOff>981075</xdr:colOff>
      <xdr:row>31</xdr:row>
      <xdr:rowOff>266700</xdr:rowOff>
    </xdr:from>
    <xdr:ext cx="76200" cy="190500"/>
    <xdr:sp macro="" textlink="">
      <xdr:nvSpPr>
        <xdr:cNvPr id="12" name="Text Box 6"/>
        <xdr:cNvSpPr txBox="1">
          <a:spLocks noChangeArrowheads="1"/>
        </xdr:cNvSpPr>
      </xdr:nvSpPr>
      <xdr:spPr bwMode="auto">
        <a:xfrm>
          <a:off x="6457950" y="36576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13" name="Text Box 6"/>
        <xdr:cNvSpPr txBox="1">
          <a:spLocks noChangeArrowheads="1"/>
        </xdr:cNvSpPr>
      </xdr:nvSpPr>
      <xdr:spPr bwMode="auto">
        <a:xfrm>
          <a:off x="8515350" y="36576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34</xdr:row>
      <xdr:rowOff>0</xdr:rowOff>
    </xdr:from>
    <xdr:ext cx="76200" cy="215900"/>
    <xdr:sp macro="" textlink="">
      <xdr:nvSpPr>
        <xdr:cNvPr id="14" name="Text Box 5"/>
        <xdr:cNvSpPr txBox="1">
          <a:spLocks noChangeArrowheads="1"/>
        </xdr:cNvSpPr>
      </xdr:nvSpPr>
      <xdr:spPr bwMode="auto">
        <a:xfrm>
          <a:off x="54387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15" name="Text Box 6"/>
        <xdr:cNvSpPr txBox="1">
          <a:spLocks noChangeArrowheads="1"/>
        </xdr:cNvSpPr>
      </xdr:nvSpPr>
      <xdr:spPr bwMode="auto">
        <a:xfrm>
          <a:off x="64674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34</xdr:row>
      <xdr:rowOff>0</xdr:rowOff>
    </xdr:from>
    <xdr:ext cx="76200" cy="190500"/>
    <xdr:sp macro="" textlink="">
      <xdr:nvSpPr>
        <xdr:cNvPr id="16" name="Text Box 6"/>
        <xdr:cNvSpPr txBox="1">
          <a:spLocks noChangeArrowheads="1"/>
        </xdr:cNvSpPr>
      </xdr:nvSpPr>
      <xdr:spPr bwMode="auto">
        <a:xfrm>
          <a:off x="13239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34</xdr:row>
      <xdr:rowOff>0</xdr:rowOff>
    </xdr:from>
    <xdr:ext cx="76200" cy="190500"/>
    <xdr:sp macro="" textlink="">
      <xdr:nvSpPr>
        <xdr:cNvPr id="17" name="Text Box 6"/>
        <xdr:cNvSpPr txBox="1">
          <a:spLocks noChangeArrowheads="1"/>
        </xdr:cNvSpPr>
      </xdr:nvSpPr>
      <xdr:spPr bwMode="auto">
        <a:xfrm>
          <a:off x="13239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34</xdr:row>
      <xdr:rowOff>0</xdr:rowOff>
    </xdr:from>
    <xdr:ext cx="76200" cy="190500"/>
    <xdr:sp macro="" textlink="">
      <xdr:nvSpPr>
        <xdr:cNvPr id="18" name="Text Box 6"/>
        <xdr:cNvSpPr txBox="1">
          <a:spLocks noChangeArrowheads="1"/>
        </xdr:cNvSpPr>
      </xdr:nvSpPr>
      <xdr:spPr bwMode="auto">
        <a:xfrm>
          <a:off x="13239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9" name="Text Box 6"/>
        <xdr:cNvSpPr txBox="1">
          <a:spLocks noChangeArrowheads="1"/>
        </xdr:cNvSpPr>
      </xdr:nvSpPr>
      <xdr:spPr bwMode="auto">
        <a:xfrm>
          <a:off x="23526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190500"/>
    <xdr:sp macro="" textlink="">
      <xdr:nvSpPr>
        <xdr:cNvPr id="20" name="Text Box 6"/>
        <xdr:cNvSpPr txBox="1">
          <a:spLocks noChangeArrowheads="1"/>
        </xdr:cNvSpPr>
      </xdr:nvSpPr>
      <xdr:spPr bwMode="auto">
        <a:xfrm>
          <a:off x="64674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29</xdr:row>
      <xdr:rowOff>266700</xdr:rowOff>
    </xdr:from>
    <xdr:ext cx="76200" cy="190500"/>
    <xdr:sp macro="" textlink="">
      <xdr:nvSpPr>
        <xdr:cNvPr id="21" name="Text Box 6"/>
        <xdr:cNvSpPr txBox="1">
          <a:spLocks noChangeArrowheads="1"/>
        </xdr:cNvSpPr>
      </xdr:nvSpPr>
      <xdr:spPr bwMode="auto">
        <a:xfrm>
          <a:off x="74961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22"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23" name="Text Box 6"/>
        <xdr:cNvSpPr txBox="1">
          <a:spLocks noChangeArrowheads="1"/>
        </xdr:cNvSpPr>
      </xdr:nvSpPr>
      <xdr:spPr bwMode="auto">
        <a:xfrm>
          <a:off x="23526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34</xdr:row>
      <xdr:rowOff>0</xdr:rowOff>
    </xdr:from>
    <xdr:ext cx="76200" cy="190500"/>
    <xdr:sp macro="" textlink="">
      <xdr:nvSpPr>
        <xdr:cNvPr id="24" name="Text Box 6"/>
        <xdr:cNvSpPr txBox="1">
          <a:spLocks noChangeArrowheads="1"/>
        </xdr:cNvSpPr>
      </xdr:nvSpPr>
      <xdr:spPr bwMode="auto">
        <a:xfrm>
          <a:off x="13239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34</xdr:row>
      <xdr:rowOff>0</xdr:rowOff>
    </xdr:from>
    <xdr:ext cx="76200" cy="215900"/>
    <xdr:sp macro="" textlink="">
      <xdr:nvSpPr>
        <xdr:cNvPr id="25" name="Text Box 6"/>
        <xdr:cNvSpPr txBox="1">
          <a:spLocks noChangeArrowheads="1"/>
        </xdr:cNvSpPr>
      </xdr:nvSpPr>
      <xdr:spPr bwMode="auto">
        <a:xfrm>
          <a:off x="23526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26" name="Text Box 6"/>
        <xdr:cNvSpPr txBox="1">
          <a:spLocks noChangeArrowheads="1"/>
        </xdr:cNvSpPr>
      </xdr:nvSpPr>
      <xdr:spPr bwMode="auto">
        <a:xfrm>
          <a:off x="85248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190500"/>
    <xdr:sp macro="" textlink="">
      <xdr:nvSpPr>
        <xdr:cNvPr id="27" name="Text Box 6"/>
        <xdr:cNvSpPr txBox="1">
          <a:spLocks noChangeArrowheads="1"/>
        </xdr:cNvSpPr>
      </xdr:nvSpPr>
      <xdr:spPr bwMode="auto">
        <a:xfrm>
          <a:off x="74961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25</xdr:row>
      <xdr:rowOff>266700</xdr:rowOff>
    </xdr:from>
    <xdr:ext cx="76200" cy="215900"/>
    <xdr:sp macro="" textlink="">
      <xdr:nvSpPr>
        <xdr:cNvPr id="28"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34</xdr:row>
      <xdr:rowOff>0</xdr:rowOff>
    </xdr:from>
    <xdr:ext cx="76200" cy="215900"/>
    <xdr:sp macro="" textlink="">
      <xdr:nvSpPr>
        <xdr:cNvPr id="29" name="Text Box 6"/>
        <xdr:cNvSpPr txBox="1">
          <a:spLocks noChangeArrowheads="1"/>
        </xdr:cNvSpPr>
      </xdr:nvSpPr>
      <xdr:spPr bwMode="auto">
        <a:xfrm>
          <a:off x="23526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34</xdr:row>
      <xdr:rowOff>0</xdr:rowOff>
    </xdr:from>
    <xdr:ext cx="76200" cy="190500"/>
    <xdr:sp macro="" textlink="">
      <xdr:nvSpPr>
        <xdr:cNvPr id="30" name="Text Box 6"/>
        <xdr:cNvSpPr txBox="1">
          <a:spLocks noChangeArrowheads="1"/>
        </xdr:cNvSpPr>
      </xdr:nvSpPr>
      <xdr:spPr bwMode="auto">
        <a:xfrm>
          <a:off x="23526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31" name="Text Box 5"/>
        <xdr:cNvSpPr txBox="1">
          <a:spLocks noChangeArrowheads="1"/>
        </xdr:cNvSpPr>
      </xdr:nvSpPr>
      <xdr:spPr bwMode="auto">
        <a:xfrm>
          <a:off x="33813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32" name="Text Box 6"/>
        <xdr:cNvSpPr txBox="1">
          <a:spLocks noChangeArrowheads="1"/>
        </xdr:cNvSpPr>
      </xdr:nvSpPr>
      <xdr:spPr bwMode="auto">
        <a:xfrm>
          <a:off x="23526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25</xdr:row>
      <xdr:rowOff>266700</xdr:rowOff>
    </xdr:from>
    <xdr:ext cx="76200" cy="215900"/>
    <xdr:sp macro="" textlink="">
      <xdr:nvSpPr>
        <xdr:cNvPr id="33" name="Text Box 5"/>
        <xdr:cNvSpPr txBox="1">
          <a:spLocks noChangeArrowheads="1"/>
        </xdr:cNvSpPr>
      </xdr:nvSpPr>
      <xdr:spPr bwMode="auto">
        <a:xfrm>
          <a:off x="33813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34" name="Text Box 6"/>
        <xdr:cNvSpPr txBox="1">
          <a:spLocks noChangeArrowheads="1"/>
        </xdr:cNvSpPr>
      </xdr:nvSpPr>
      <xdr:spPr bwMode="auto">
        <a:xfrm>
          <a:off x="116109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663575</xdr:colOff>
      <xdr:row>30</xdr:row>
      <xdr:rowOff>114300</xdr:rowOff>
    </xdr:from>
    <xdr:ext cx="79375" cy="219075"/>
    <xdr:sp macro="" textlink="">
      <xdr:nvSpPr>
        <xdr:cNvPr id="35" name="Text Box 6"/>
        <xdr:cNvSpPr txBox="1">
          <a:spLocks noChangeArrowheads="1"/>
        </xdr:cNvSpPr>
      </xdr:nvSpPr>
      <xdr:spPr bwMode="auto">
        <a:xfrm>
          <a:off x="5121275" y="76073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0"/>
    <xdr:sp macro="" textlink="">
      <xdr:nvSpPr>
        <xdr:cNvPr id="36" name="Text Box 6"/>
        <xdr:cNvSpPr txBox="1">
          <a:spLocks noChangeArrowheads="1"/>
        </xdr:cNvSpPr>
      </xdr:nvSpPr>
      <xdr:spPr bwMode="auto">
        <a:xfrm>
          <a:off x="14697075" y="68834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37" name="Text Box 6"/>
        <xdr:cNvSpPr txBox="1">
          <a:spLocks noChangeArrowheads="1"/>
        </xdr:cNvSpPr>
      </xdr:nvSpPr>
      <xdr:spPr bwMode="auto">
        <a:xfrm>
          <a:off x="3381375" y="54356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38" name="Text Box 5"/>
        <xdr:cNvSpPr txBox="1">
          <a:spLocks noChangeArrowheads="1"/>
        </xdr:cNvSpPr>
      </xdr:nvSpPr>
      <xdr:spPr bwMode="auto">
        <a:xfrm>
          <a:off x="54387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190500"/>
    <xdr:sp macro="" textlink="">
      <xdr:nvSpPr>
        <xdr:cNvPr id="39" name="Text Box 6"/>
        <xdr:cNvSpPr txBox="1">
          <a:spLocks noChangeArrowheads="1"/>
        </xdr:cNvSpPr>
      </xdr:nvSpPr>
      <xdr:spPr bwMode="auto">
        <a:xfrm>
          <a:off x="5438775" y="614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40" name="Text Box 6"/>
        <xdr:cNvSpPr txBox="1">
          <a:spLocks noChangeArrowheads="1"/>
        </xdr:cNvSpPr>
      </xdr:nvSpPr>
      <xdr:spPr bwMode="auto">
        <a:xfrm>
          <a:off x="4410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41" name="Text Box 5"/>
        <xdr:cNvSpPr txBox="1">
          <a:spLocks noChangeArrowheads="1"/>
        </xdr:cNvSpPr>
      </xdr:nvSpPr>
      <xdr:spPr bwMode="auto">
        <a:xfrm>
          <a:off x="33813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9375" cy="219075"/>
    <xdr:sp macro="" textlink="">
      <xdr:nvSpPr>
        <xdr:cNvPr id="42" name="Text Box 6"/>
        <xdr:cNvSpPr txBox="1">
          <a:spLocks noChangeArrowheads="1"/>
        </xdr:cNvSpPr>
      </xdr:nvSpPr>
      <xdr:spPr bwMode="auto">
        <a:xfrm>
          <a:off x="4410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43" name="Text Box 6"/>
        <xdr:cNvSpPr txBox="1">
          <a:spLocks noChangeArrowheads="1"/>
        </xdr:cNvSpPr>
      </xdr:nvSpPr>
      <xdr:spPr bwMode="auto">
        <a:xfrm>
          <a:off x="33813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34</xdr:row>
      <xdr:rowOff>0</xdr:rowOff>
    </xdr:from>
    <xdr:ext cx="76200" cy="215900"/>
    <xdr:sp macro="" textlink="">
      <xdr:nvSpPr>
        <xdr:cNvPr id="44" name="Text Box 5"/>
        <xdr:cNvSpPr txBox="1">
          <a:spLocks noChangeArrowheads="1"/>
        </xdr:cNvSpPr>
      </xdr:nvSpPr>
      <xdr:spPr bwMode="auto">
        <a:xfrm>
          <a:off x="33813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45" name="Text Box 6"/>
        <xdr:cNvSpPr txBox="1">
          <a:spLocks noChangeArrowheads="1"/>
        </xdr:cNvSpPr>
      </xdr:nvSpPr>
      <xdr:spPr bwMode="auto">
        <a:xfrm>
          <a:off x="3381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46" name="Text Box 5"/>
        <xdr:cNvSpPr txBox="1">
          <a:spLocks noChangeArrowheads="1"/>
        </xdr:cNvSpPr>
      </xdr:nvSpPr>
      <xdr:spPr bwMode="auto">
        <a:xfrm>
          <a:off x="54387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47" name="Text Box 6"/>
        <xdr:cNvSpPr txBox="1">
          <a:spLocks noChangeArrowheads="1"/>
        </xdr:cNvSpPr>
      </xdr:nvSpPr>
      <xdr:spPr bwMode="auto">
        <a:xfrm>
          <a:off x="5438775" y="614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48" name="Text Box 6"/>
        <xdr:cNvSpPr txBox="1">
          <a:spLocks noChangeArrowheads="1"/>
        </xdr:cNvSpPr>
      </xdr:nvSpPr>
      <xdr:spPr bwMode="auto">
        <a:xfrm>
          <a:off x="4410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49" name="Text Box 5"/>
        <xdr:cNvSpPr txBox="1">
          <a:spLocks noChangeArrowheads="1"/>
        </xdr:cNvSpPr>
      </xdr:nvSpPr>
      <xdr:spPr bwMode="auto">
        <a:xfrm>
          <a:off x="44100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50" name="Text Box 6"/>
        <xdr:cNvSpPr txBox="1">
          <a:spLocks noChangeArrowheads="1"/>
        </xdr:cNvSpPr>
      </xdr:nvSpPr>
      <xdr:spPr bwMode="auto">
        <a:xfrm>
          <a:off x="4410075" y="614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51" name="Text Box 6"/>
        <xdr:cNvSpPr txBox="1">
          <a:spLocks noChangeArrowheads="1"/>
        </xdr:cNvSpPr>
      </xdr:nvSpPr>
      <xdr:spPr bwMode="auto">
        <a:xfrm>
          <a:off x="4410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52" name="Text Box 6"/>
        <xdr:cNvSpPr txBox="1">
          <a:spLocks noChangeArrowheads="1"/>
        </xdr:cNvSpPr>
      </xdr:nvSpPr>
      <xdr:spPr bwMode="auto">
        <a:xfrm>
          <a:off x="85248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190500"/>
    <xdr:sp macro="" textlink="">
      <xdr:nvSpPr>
        <xdr:cNvPr id="53" name="Text Box 6"/>
        <xdr:cNvSpPr txBox="1">
          <a:spLocks noChangeArrowheads="1"/>
        </xdr:cNvSpPr>
      </xdr:nvSpPr>
      <xdr:spPr bwMode="auto">
        <a:xfrm>
          <a:off x="64674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54"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190500"/>
    <xdr:sp macro="" textlink="">
      <xdr:nvSpPr>
        <xdr:cNvPr id="55" name="Text Box 6"/>
        <xdr:cNvSpPr txBox="1">
          <a:spLocks noChangeArrowheads="1"/>
        </xdr:cNvSpPr>
      </xdr:nvSpPr>
      <xdr:spPr bwMode="auto">
        <a:xfrm>
          <a:off x="64674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56" name="Text Box 6"/>
        <xdr:cNvSpPr txBox="1">
          <a:spLocks noChangeArrowheads="1"/>
        </xdr:cNvSpPr>
      </xdr:nvSpPr>
      <xdr:spPr bwMode="auto">
        <a:xfrm>
          <a:off x="64674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190500"/>
    <xdr:sp macro="" textlink="">
      <xdr:nvSpPr>
        <xdr:cNvPr id="57" name="Text Box 6"/>
        <xdr:cNvSpPr txBox="1">
          <a:spLocks noChangeArrowheads="1"/>
        </xdr:cNvSpPr>
      </xdr:nvSpPr>
      <xdr:spPr bwMode="auto">
        <a:xfrm>
          <a:off x="64674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58" name="Text Box 6"/>
        <xdr:cNvSpPr txBox="1">
          <a:spLocks noChangeArrowheads="1"/>
        </xdr:cNvSpPr>
      </xdr:nvSpPr>
      <xdr:spPr bwMode="auto">
        <a:xfrm>
          <a:off x="64674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59" name="Text Box 6"/>
        <xdr:cNvSpPr txBox="1">
          <a:spLocks noChangeArrowheads="1"/>
        </xdr:cNvSpPr>
      </xdr:nvSpPr>
      <xdr:spPr bwMode="auto">
        <a:xfrm>
          <a:off x="74961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60" name="Text Box 6"/>
        <xdr:cNvSpPr txBox="1">
          <a:spLocks noChangeArrowheads="1"/>
        </xdr:cNvSpPr>
      </xdr:nvSpPr>
      <xdr:spPr bwMode="auto">
        <a:xfrm>
          <a:off x="64674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61" name="Text Box 6"/>
        <xdr:cNvSpPr txBox="1">
          <a:spLocks noChangeArrowheads="1"/>
        </xdr:cNvSpPr>
      </xdr:nvSpPr>
      <xdr:spPr bwMode="auto">
        <a:xfrm>
          <a:off x="74961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0"/>
    <xdr:sp macro="" textlink="">
      <xdr:nvSpPr>
        <xdr:cNvPr id="62" name="Text Box 6"/>
        <xdr:cNvSpPr txBox="1">
          <a:spLocks noChangeArrowheads="1"/>
        </xdr:cNvSpPr>
      </xdr:nvSpPr>
      <xdr:spPr bwMode="auto">
        <a:xfrm>
          <a:off x="14697075" y="68834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63" name="Text Box 6"/>
        <xdr:cNvSpPr txBox="1">
          <a:spLocks noChangeArrowheads="1"/>
        </xdr:cNvSpPr>
      </xdr:nvSpPr>
      <xdr:spPr bwMode="auto">
        <a:xfrm>
          <a:off x="64674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64"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65" name="Text Box 6"/>
        <xdr:cNvSpPr txBox="1">
          <a:spLocks noChangeArrowheads="1"/>
        </xdr:cNvSpPr>
      </xdr:nvSpPr>
      <xdr:spPr bwMode="auto">
        <a:xfrm>
          <a:off x="64674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190500"/>
    <xdr:sp macro="" textlink="">
      <xdr:nvSpPr>
        <xdr:cNvPr id="66" name="Text Box 6"/>
        <xdr:cNvSpPr txBox="1">
          <a:spLocks noChangeArrowheads="1"/>
        </xdr:cNvSpPr>
      </xdr:nvSpPr>
      <xdr:spPr bwMode="auto">
        <a:xfrm>
          <a:off x="74961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67" name="Text Box 6"/>
        <xdr:cNvSpPr txBox="1">
          <a:spLocks noChangeArrowheads="1"/>
        </xdr:cNvSpPr>
      </xdr:nvSpPr>
      <xdr:spPr bwMode="auto">
        <a:xfrm>
          <a:off x="74961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68" name="Text Box 6"/>
        <xdr:cNvSpPr txBox="1">
          <a:spLocks noChangeArrowheads="1"/>
        </xdr:cNvSpPr>
      </xdr:nvSpPr>
      <xdr:spPr bwMode="auto">
        <a:xfrm>
          <a:off x="64674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69"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70"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190500"/>
    <xdr:sp macro="" textlink="">
      <xdr:nvSpPr>
        <xdr:cNvPr id="71" name="Text Box 6"/>
        <xdr:cNvSpPr txBox="1">
          <a:spLocks noChangeArrowheads="1"/>
        </xdr:cNvSpPr>
      </xdr:nvSpPr>
      <xdr:spPr bwMode="auto">
        <a:xfrm>
          <a:off x="157257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72"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73" name="Text Box 6"/>
        <xdr:cNvSpPr txBox="1">
          <a:spLocks noChangeArrowheads="1"/>
        </xdr:cNvSpPr>
      </xdr:nvSpPr>
      <xdr:spPr bwMode="auto">
        <a:xfrm>
          <a:off x="8524875" y="54356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74" name="Text Box 5"/>
        <xdr:cNvSpPr txBox="1">
          <a:spLocks noChangeArrowheads="1"/>
        </xdr:cNvSpPr>
      </xdr:nvSpPr>
      <xdr:spPr bwMode="auto">
        <a:xfrm>
          <a:off x="157257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25</xdr:row>
      <xdr:rowOff>266700</xdr:rowOff>
    </xdr:from>
    <xdr:ext cx="79375" cy="219075"/>
    <xdr:sp macro="" textlink="">
      <xdr:nvSpPr>
        <xdr:cNvPr id="75" name="Text Box 6"/>
        <xdr:cNvSpPr txBox="1">
          <a:spLocks noChangeArrowheads="1"/>
        </xdr:cNvSpPr>
      </xdr:nvSpPr>
      <xdr:spPr bwMode="auto">
        <a:xfrm>
          <a:off x="15725775" y="54356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76" name="Text Box 6"/>
        <xdr:cNvSpPr txBox="1">
          <a:spLocks noChangeArrowheads="1"/>
        </xdr:cNvSpPr>
      </xdr:nvSpPr>
      <xdr:spPr bwMode="auto">
        <a:xfrm>
          <a:off x="146970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77" name="Text Box 6"/>
        <xdr:cNvSpPr txBox="1">
          <a:spLocks noChangeArrowheads="1"/>
        </xdr:cNvSpPr>
      </xdr:nvSpPr>
      <xdr:spPr bwMode="auto">
        <a:xfrm>
          <a:off x="85248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78"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190500"/>
    <xdr:sp macro="" textlink="">
      <xdr:nvSpPr>
        <xdr:cNvPr id="79" name="Text Box 6"/>
        <xdr:cNvSpPr txBox="1">
          <a:spLocks noChangeArrowheads="1"/>
        </xdr:cNvSpPr>
      </xdr:nvSpPr>
      <xdr:spPr bwMode="auto">
        <a:xfrm>
          <a:off x="74961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80" name="Text Box 6"/>
        <xdr:cNvSpPr txBox="1">
          <a:spLocks noChangeArrowheads="1"/>
        </xdr:cNvSpPr>
      </xdr:nvSpPr>
      <xdr:spPr bwMode="auto">
        <a:xfrm>
          <a:off x="74961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81" name="Text Box 6"/>
        <xdr:cNvSpPr txBox="1">
          <a:spLocks noChangeArrowheads="1"/>
        </xdr:cNvSpPr>
      </xdr:nvSpPr>
      <xdr:spPr bwMode="auto">
        <a:xfrm>
          <a:off x="85248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82" name="Text Box 6"/>
        <xdr:cNvSpPr txBox="1">
          <a:spLocks noChangeArrowheads="1"/>
        </xdr:cNvSpPr>
      </xdr:nvSpPr>
      <xdr:spPr bwMode="auto">
        <a:xfrm>
          <a:off x="85248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190500"/>
    <xdr:sp macro="" textlink="">
      <xdr:nvSpPr>
        <xdr:cNvPr id="83" name="Text Box 6"/>
        <xdr:cNvSpPr txBox="1">
          <a:spLocks noChangeArrowheads="1"/>
        </xdr:cNvSpPr>
      </xdr:nvSpPr>
      <xdr:spPr bwMode="auto">
        <a:xfrm>
          <a:off x="74961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84"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85" name="Text Box 6"/>
        <xdr:cNvSpPr txBox="1">
          <a:spLocks noChangeArrowheads="1"/>
        </xdr:cNvSpPr>
      </xdr:nvSpPr>
      <xdr:spPr bwMode="auto">
        <a:xfrm>
          <a:off x="85248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86" name="Text Box 6"/>
        <xdr:cNvSpPr txBox="1">
          <a:spLocks noChangeArrowheads="1"/>
        </xdr:cNvSpPr>
      </xdr:nvSpPr>
      <xdr:spPr bwMode="auto">
        <a:xfrm>
          <a:off x="8524875" y="54356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87" name="Text Box 5"/>
        <xdr:cNvSpPr txBox="1">
          <a:spLocks noChangeArrowheads="1"/>
        </xdr:cNvSpPr>
      </xdr:nvSpPr>
      <xdr:spPr bwMode="auto">
        <a:xfrm>
          <a:off x="9553575" y="54356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34</xdr:row>
      <xdr:rowOff>0</xdr:rowOff>
    </xdr:from>
    <xdr:ext cx="76200" cy="215900"/>
    <xdr:sp macro="" textlink="">
      <xdr:nvSpPr>
        <xdr:cNvPr id="88" name="Text Box 5"/>
        <xdr:cNvSpPr txBox="1">
          <a:spLocks noChangeArrowheads="1"/>
        </xdr:cNvSpPr>
      </xdr:nvSpPr>
      <xdr:spPr bwMode="auto">
        <a:xfrm>
          <a:off x="85248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89" name="Text Box 6"/>
        <xdr:cNvSpPr txBox="1">
          <a:spLocks noChangeArrowheads="1"/>
        </xdr:cNvSpPr>
      </xdr:nvSpPr>
      <xdr:spPr bwMode="auto">
        <a:xfrm>
          <a:off x="8524875" y="54356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34</xdr:row>
      <xdr:rowOff>0</xdr:rowOff>
    </xdr:from>
    <xdr:ext cx="76200" cy="215900"/>
    <xdr:sp macro="" textlink="">
      <xdr:nvSpPr>
        <xdr:cNvPr id="90" name="Text Box 6"/>
        <xdr:cNvSpPr txBox="1">
          <a:spLocks noChangeArrowheads="1"/>
        </xdr:cNvSpPr>
      </xdr:nvSpPr>
      <xdr:spPr bwMode="auto">
        <a:xfrm>
          <a:off x="95535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91" name="Text Box 5"/>
        <xdr:cNvSpPr txBox="1">
          <a:spLocks noChangeArrowheads="1"/>
        </xdr:cNvSpPr>
      </xdr:nvSpPr>
      <xdr:spPr bwMode="auto">
        <a:xfrm>
          <a:off x="157257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92"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93"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94"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34</xdr:row>
      <xdr:rowOff>0</xdr:rowOff>
    </xdr:from>
    <xdr:ext cx="76200" cy="215900"/>
    <xdr:sp macro="" textlink="">
      <xdr:nvSpPr>
        <xdr:cNvPr id="95" name="Text Box 6"/>
        <xdr:cNvSpPr txBox="1">
          <a:spLocks noChangeArrowheads="1"/>
        </xdr:cNvSpPr>
      </xdr:nvSpPr>
      <xdr:spPr bwMode="auto">
        <a:xfrm>
          <a:off x="95535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34</xdr:row>
      <xdr:rowOff>0</xdr:rowOff>
    </xdr:from>
    <xdr:ext cx="76200" cy="190500"/>
    <xdr:sp macro="" textlink="">
      <xdr:nvSpPr>
        <xdr:cNvPr id="96" name="Text Box 6"/>
        <xdr:cNvSpPr txBox="1">
          <a:spLocks noChangeArrowheads="1"/>
        </xdr:cNvSpPr>
      </xdr:nvSpPr>
      <xdr:spPr bwMode="auto">
        <a:xfrm>
          <a:off x="95535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97" name="Text Box 5"/>
        <xdr:cNvSpPr txBox="1">
          <a:spLocks noChangeArrowheads="1"/>
        </xdr:cNvSpPr>
      </xdr:nvSpPr>
      <xdr:spPr bwMode="auto">
        <a:xfrm>
          <a:off x="157257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98" name="Text Box 6"/>
        <xdr:cNvSpPr txBox="1">
          <a:spLocks noChangeArrowheads="1"/>
        </xdr:cNvSpPr>
      </xdr:nvSpPr>
      <xdr:spPr bwMode="auto">
        <a:xfrm>
          <a:off x="16754475" y="54356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99" name="Text Box 6"/>
        <xdr:cNvSpPr txBox="1">
          <a:spLocks noChangeArrowheads="1"/>
        </xdr:cNvSpPr>
      </xdr:nvSpPr>
      <xdr:spPr bwMode="auto">
        <a:xfrm>
          <a:off x="15725775" y="54356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00" name="Text Box 6"/>
        <xdr:cNvSpPr txBox="1">
          <a:spLocks noChangeArrowheads="1"/>
        </xdr:cNvSpPr>
      </xdr:nvSpPr>
      <xdr:spPr bwMode="auto">
        <a:xfrm>
          <a:off x="167544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01" name="Text Box 6"/>
        <xdr:cNvSpPr txBox="1">
          <a:spLocks noChangeArrowheads="1"/>
        </xdr:cNvSpPr>
      </xdr:nvSpPr>
      <xdr:spPr bwMode="auto">
        <a:xfrm>
          <a:off x="157257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02" name="Text Box 6"/>
        <xdr:cNvSpPr txBox="1">
          <a:spLocks noChangeArrowheads="1"/>
        </xdr:cNvSpPr>
      </xdr:nvSpPr>
      <xdr:spPr bwMode="auto">
        <a:xfrm>
          <a:off x="167544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34</xdr:row>
      <xdr:rowOff>0</xdr:rowOff>
    </xdr:from>
    <xdr:ext cx="76200" cy="25400"/>
    <xdr:sp macro="" textlink="">
      <xdr:nvSpPr>
        <xdr:cNvPr id="103" name="Text Box 6"/>
        <xdr:cNvSpPr txBox="1">
          <a:spLocks noChangeArrowheads="1"/>
        </xdr:cNvSpPr>
      </xdr:nvSpPr>
      <xdr:spPr bwMode="auto">
        <a:xfrm>
          <a:off x="9553575" y="75819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34</xdr:row>
      <xdr:rowOff>0</xdr:rowOff>
    </xdr:from>
    <xdr:ext cx="79375" cy="219075"/>
    <xdr:sp macro="" textlink="">
      <xdr:nvSpPr>
        <xdr:cNvPr id="104" name="Text Box 6"/>
        <xdr:cNvSpPr txBox="1">
          <a:spLocks noChangeArrowheads="1"/>
        </xdr:cNvSpPr>
      </xdr:nvSpPr>
      <xdr:spPr bwMode="auto">
        <a:xfrm>
          <a:off x="85248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34</xdr:row>
      <xdr:rowOff>0</xdr:rowOff>
    </xdr:from>
    <xdr:ext cx="76200" cy="215900"/>
    <xdr:sp macro="" textlink="">
      <xdr:nvSpPr>
        <xdr:cNvPr id="105" name="Text Box 6"/>
        <xdr:cNvSpPr txBox="1">
          <a:spLocks noChangeArrowheads="1"/>
        </xdr:cNvSpPr>
      </xdr:nvSpPr>
      <xdr:spPr bwMode="auto">
        <a:xfrm>
          <a:off x="85248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06" name="Text Box 6"/>
        <xdr:cNvSpPr txBox="1">
          <a:spLocks noChangeArrowheads="1"/>
        </xdr:cNvSpPr>
      </xdr:nvSpPr>
      <xdr:spPr bwMode="auto">
        <a:xfrm>
          <a:off x="95535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34</xdr:row>
      <xdr:rowOff>0</xdr:rowOff>
    </xdr:from>
    <xdr:ext cx="76200" cy="215900"/>
    <xdr:sp macro="" textlink="">
      <xdr:nvSpPr>
        <xdr:cNvPr id="107" name="Text Box 5"/>
        <xdr:cNvSpPr txBox="1">
          <a:spLocks noChangeArrowheads="1"/>
        </xdr:cNvSpPr>
      </xdr:nvSpPr>
      <xdr:spPr bwMode="auto">
        <a:xfrm>
          <a:off x="85248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08" name="Text Box 5"/>
        <xdr:cNvSpPr txBox="1">
          <a:spLocks noChangeArrowheads="1"/>
        </xdr:cNvSpPr>
      </xdr:nvSpPr>
      <xdr:spPr bwMode="auto">
        <a:xfrm>
          <a:off x="85248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109" name="Text Box 6"/>
        <xdr:cNvSpPr txBox="1">
          <a:spLocks noChangeArrowheads="1"/>
        </xdr:cNvSpPr>
      </xdr:nvSpPr>
      <xdr:spPr bwMode="auto">
        <a:xfrm>
          <a:off x="95535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10" name="Text Box 6"/>
        <xdr:cNvSpPr txBox="1">
          <a:spLocks noChangeArrowheads="1"/>
        </xdr:cNvSpPr>
      </xdr:nvSpPr>
      <xdr:spPr bwMode="auto">
        <a:xfrm>
          <a:off x="85248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11" name="Text Box 6"/>
        <xdr:cNvSpPr txBox="1">
          <a:spLocks noChangeArrowheads="1"/>
        </xdr:cNvSpPr>
      </xdr:nvSpPr>
      <xdr:spPr bwMode="auto">
        <a:xfrm>
          <a:off x="95535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112" name="Text Box 6"/>
        <xdr:cNvSpPr txBox="1">
          <a:spLocks noChangeArrowheads="1"/>
        </xdr:cNvSpPr>
      </xdr:nvSpPr>
      <xdr:spPr bwMode="auto">
        <a:xfrm>
          <a:off x="105822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13" name="Text Box 6"/>
        <xdr:cNvSpPr txBox="1">
          <a:spLocks noChangeArrowheads="1"/>
        </xdr:cNvSpPr>
      </xdr:nvSpPr>
      <xdr:spPr bwMode="auto">
        <a:xfrm>
          <a:off x="95535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114" name="Text Box 6"/>
        <xdr:cNvSpPr txBox="1">
          <a:spLocks noChangeArrowheads="1"/>
        </xdr:cNvSpPr>
      </xdr:nvSpPr>
      <xdr:spPr bwMode="auto">
        <a:xfrm>
          <a:off x="95535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15" name="Text Box 6"/>
        <xdr:cNvSpPr txBox="1">
          <a:spLocks noChangeArrowheads="1"/>
        </xdr:cNvSpPr>
      </xdr:nvSpPr>
      <xdr:spPr bwMode="auto">
        <a:xfrm>
          <a:off x="105822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16" name="Text Box 6"/>
        <xdr:cNvSpPr txBox="1">
          <a:spLocks noChangeArrowheads="1"/>
        </xdr:cNvSpPr>
      </xdr:nvSpPr>
      <xdr:spPr bwMode="auto">
        <a:xfrm>
          <a:off x="95535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117" name="Text Box 6"/>
        <xdr:cNvSpPr txBox="1">
          <a:spLocks noChangeArrowheads="1"/>
        </xdr:cNvSpPr>
      </xdr:nvSpPr>
      <xdr:spPr bwMode="auto">
        <a:xfrm>
          <a:off x="95535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18" name="Text Box 6"/>
        <xdr:cNvSpPr txBox="1">
          <a:spLocks noChangeArrowheads="1"/>
        </xdr:cNvSpPr>
      </xdr:nvSpPr>
      <xdr:spPr bwMode="auto">
        <a:xfrm>
          <a:off x="95535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19" name="Text Box 5"/>
        <xdr:cNvSpPr txBox="1">
          <a:spLocks noChangeArrowheads="1"/>
        </xdr:cNvSpPr>
      </xdr:nvSpPr>
      <xdr:spPr bwMode="auto">
        <a:xfrm>
          <a:off x="9553575" y="54356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34</xdr:row>
      <xdr:rowOff>0</xdr:rowOff>
    </xdr:from>
    <xdr:ext cx="76200" cy="215900"/>
    <xdr:sp macro="" textlink="">
      <xdr:nvSpPr>
        <xdr:cNvPr id="120" name="Text Box 6"/>
        <xdr:cNvSpPr txBox="1">
          <a:spLocks noChangeArrowheads="1"/>
        </xdr:cNvSpPr>
      </xdr:nvSpPr>
      <xdr:spPr bwMode="auto">
        <a:xfrm>
          <a:off x="105822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34</xdr:row>
      <xdr:rowOff>0</xdr:rowOff>
    </xdr:from>
    <xdr:ext cx="76200" cy="215900"/>
    <xdr:sp macro="" textlink="">
      <xdr:nvSpPr>
        <xdr:cNvPr id="121" name="Text Box 6"/>
        <xdr:cNvSpPr txBox="1">
          <a:spLocks noChangeArrowheads="1"/>
        </xdr:cNvSpPr>
      </xdr:nvSpPr>
      <xdr:spPr bwMode="auto">
        <a:xfrm>
          <a:off x="95535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34</xdr:row>
      <xdr:rowOff>0</xdr:rowOff>
    </xdr:from>
    <xdr:ext cx="79375" cy="219075"/>
    <xdr:sp macro="" textlink="">
      <xdr:nvSpPr>
        <xdr:cNvPr id="122" name="Text Box 6"/>
        <xdr:cNvSpPr txBox="1">
          <a:spLocks noChangeArrowheads="1"/>
        </xdr:cNvSpPr>
      </xdr:nvSpPr>
      <xdr:spPr bwMode="auto">
        <a:xfrm>
          <a:off x="95535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123"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124"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190500"/>
    <xdr:sp macro="" textlink="">
      <xdr:nvSpPr>
        <xdr:cNvPr id="125" name="Text Box 6"/>
        <xdr:cNvSpPr txBox="1">
          <a:spLocks noChangeArrowheads="1"/>
        </xdr:cNvSpPr>
      </xdr:nvSpPr>
      <xdr:spPr bwMode="auto">
        <a:xfrm>
          <a:off x="146970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126"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127"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0"/>
    <xdr:sp macro="" textlink="">
      <xdr:nvSpPr>
        <xdr:cNvPr id="128" name="Text Box 6"/>
        <xdr:cNvSpPr txBox="1">
          <a:spLocks noChangeArrowheads="1"/>
        </xdr:cNvSpPr>
      </xdr:nvSpPr>
      <xdr:spPr bwMode="auto">
        <a:xfrm>
          <a:off x="14697075" y="68834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29"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190500"/>
    <xdr:sp macro="" textlink="">
      <xdr:nvSpPr>
        <xdr:cNvPr id="130" name="Text Box 6"/>
        <xdr:cNvSpPr txBox="1">
          <a:spLocks noChangeArrowheads="1"/>
        </xdr:cNvSpPr>
      </xdr:nvSpPr>
      <xdr:spPr bwMode="auto">
        <a:xfrm>
          <a:off x="146970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131" name="Text Box 6"/>
        <xdr:cNvSpPr txBox="1">
          <a:spLocks noChangeArrowheads="1"/>
        </xdr:cNvSpPr>
      </xdr:nvSpPr>
      <xdr:spPr bwMode="auto">
        <a:xfrm>
          <a:off x="157257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5400"/>
    <xdr:sp macro="" textlink="">
      <xdr:nvSpPr>
        <xdr:cNvPr id="132" name="Text Box 6"/>
        <xdr:cNvSpPr txBox="1">
          <a:spLocks noChangeArrowheads="1"/>
        </xdr:cNvSpPr>
      </xdr:nvSpPr>
      <xdr:spPr bwMode="auto">
        <a:xfrm>
          <a:off x="9553575" y="75819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133" name="Text Box 6"/>
        <xdr:cNvSpPr txBox="1">
          <a:spLocks noChangeArrowheads="1"/>
        </xdr:cNvSpPr>
      </xdr:nvSpPr>
      <xdr:spPr bwMode="auto">
        <a:xfrm>
          <a:off x="105822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134" name="Text Box 6"/>
        <xdr:cNvSpPr txBox="1">
          <a:spLocks noChangeArrowheads="1"/>
        </xdr:cNvSpPr>
      </xdr:nvSpPr>
      <xdr:spPr bwMode="auto">
        <a:xfrm>
          <a:off x="95535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135" name="Text Box 6"/>
        <xdr:cNvSpPr txBox="1">
          <a:spLocks noChangeArrowheads="1"/>
        </xdr:cNvSpPr>
      </xdr:nvSpPr>
      <xdr:spPr bwMode="auto">
        <a:xfrm>
          <a:off x="105822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136" name="Text Box 6"/>
        <xdr:cNvSpPr txBox="1">
          <a:spLocks noChangeArrowheads="1"/>
        </xdr:cNvSpPr>
      </xdr:nvSpPr>
      <xdr:spPr bwMode="auto">
        <a:xfrm>
          <a:off x="95535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137" name="Text Box 6"/>
        <xdr:cNvSpPr txBox="1">
          <a:spLocks noChangeArrowheads="1"/>
        </xdr:cNvSpPr>
      </xdr:nvSpPr>
      <xdr:spPr bwMode="auto">
        <a:xfrm>
          <a:off x="95535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138" name="Text Box 6"/>
        <xdr:cNvSpPr txBox="1">
          <a:spLocks noChangeArrowheads="1"/>
        </xdr:cNvSpPr>
      </xdr:nvSpPr>
      <xdr:spPr bwMode="auto">
        <a:xfrm>
          <a:off x="95535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139" name="Text Box 6"/>
        <xdr:cNvSpPr txBox="1">
          <a:spLocks noChangeArrowheads="1"/>
        </xdr:cNvSpPr>
      </xdr:nvSpPr>
      <xdr:spPr bwMode="auto">
        <a:xfrm>
          <a:off x="95535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140" name="Text Box 6"/>
        <xdr:cNvSpPr txBox="1">
          <a:spLocks noChangeArrowheads="1"/>
        </xdr:cNvSpPr>
      </xdr:nvSpPr>
      <xdr:spPr bwMode="auto">
        <a:xfrm>
          <a:off x="95535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141" name="Text Box 6"/>
        <xdr:cNvSpPr txBox="1">
          <a:spLocks noChangeArrowheads="1"/>
        </xdr:cNvSpPr>
      </xdr:nvSpPr>
      <xdr:spPr bwMode="auto">
        <a:xfrm>
          <a:off x="116109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142" name="Text Box 6"/>
        <xdr:cNvSpPr txBox="1">
          <a:spLocks noChangeArrowheads="1"/>
        </xdr:cNvSpPr>
      </xdr:nvSpPr>
      <xdr:spPr bwMode="auto">
        <a:xfrm>
          <a:off x="105822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143" name="Text Box 6"/>
        <xdr:cNvSpPr txBox="1">
          <a:spLocks noChangeArrowheads="1"/>
        </xdr:cNvSpPr>
      </xdr:nvSpPr>
      <xdr:spPr bwMode="auto">
        <a:xfrm>
          <a:off x="136683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44" name="Text Box 6"/>
        <xdr:cNvSpPr txBox="1">
          <a:spLocks noChangeArrowheads="1"/>
        </xdr:cNvSpPr>
      </xdr:nvSpPr>
      <xdr:spPr bwMode="auto">
        <a:xfrm>
          <a:off x="146970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45" name="Text Box 6"/>
        <xdr:cNvSpPr txBox="1">
          <a:spLocks noChangeArrowheads="1"/>
        </xdr:cNvSpPr>
      </xdr:nvSpPr>
      <xdr:spPr bwMode="auto">
        <a:xfrm>
          <a:off x="146970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46" name="Text Box 6"/>
        <xdr:cNvSpPr txBox="1">
          <a:spLocks noChangeArrowheads="1"/>
        </xdr:cNvSpPr>
      </xdr:nvSpPr>
      <xdr:spPr bwMode="auto">
        <a:xfrm>
          <a:off x="14697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47" name="Text Box 6"/>
        <xdr:cNvSpPr txBox="1">
          <a:spLocks noChangeArrowheads="1"/>
        </xdr:cNvSpPr>
      </xdr:nvSpPr>
      <xdr:spPr bwMode="auto">
        <a:xfrm>
          <a:off x="146970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48" name="Text Box 6"/>
        <xdr:cNvSpPr txBox="1">
          <a:spLocks noChangeArrowheads="1"/>
        </xdr:cNvSpPr>
      </xdr:nvSpPr>
      <xdr:spPr bwMode="auto">
        <a:xfrm>
          <a:off x="146970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49"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50"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151" name="Text Box 6"/>
        <xdr:cNvSpPr txBox="1">
          <a:spLocks noChangeArrowheads="1"/>
        </xdr:cNvSpPr>
      </xdr:nvSpPr>
      <xdr:spPr bwMode="auto">
        <a:xfrm>
          <a:off x="157257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152"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153"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190500"/>
    <xdr:sp macro="" textlink="">
      <xdr:nvSpPr>
        <xdr:cNvPr id="154" name="Text Box 6"/>
        <xdr:cNvSpPr txBox="1">
          <a:spLocks noChangeArrowheads="1"/>
        </xdr:cNvSpPr>
      </xdr:nvSpPr>
      <xdr:spPr bwMode="auto">
        <a:xfrm>
          <a:off x="146970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155"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56"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157"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158"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159"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160" name="Text Box 6"/>
        <xdr:cNvSpPr txBox="1">
          <a:spLocks noChangeArrowheads="1"/>
        </xdr:cNvSpPr>
      </xdr:nvSpPr>
      <xdr:spPr bwMode="auto">
        <a:xfrm>
          <a:off x="116109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61" name="Text Box 6"/>
        <xdr:cNvSpPr txBox="1">
          <a:spLocks noChangeArrowheads="1"/>
        </xdr:cNvSpPr>
      </xdr:nvSpPr>
      <xdr:spPr bwMode="auto">
        <a:xfrm>
          <a:off x="116109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62" name="Text Box 5"/>
        <xdr:cNvSpPr txBox="1">
          <a:spLocks noChangeArrowheads="1"/>
        </xdr:cNvSpPr>
      </xdr:nvSpPr>
      <xdr:spPr bwMode="auto">
        <a:xfrm>
          <a:off x="116109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163" name="Text Box 6"/>
        <xdr:cNvSpPr txBox="1">
          <a:spLocks noChangeArrowheads="1"/>
        </xdr:cNvSpPr>
      </xdr:nvSpPr>
      <xdr:spPr bwMode="auto">
        <a:xfrm>
          <a:off x="116109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64" name="Text Box 6"/>
        <xdr:cNvSpPr txBox="1">
          <a:spLocks noChangeArrowheads="1"/>
        </xdr:cNvSpPr>
      </xdr:nvSpPr>
      <xdr:spPr bwMode="auto">
        <a:xfrm>
          <a:off x="116109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165" name="Text Box 6"/>
        <xdr:cNvSpPr txBox="1">
          <a:spLocks noChangeArrowheads="1"/>
        </xdr:cNvSpPr>
      </xdr:nvSpPr>
      <xdr:spPr bwMode="auto">
        <a:xfrm>
          <a:off x="105822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66" name="Text Box 6"/>
        <xdr:cNvSpPr txBox="1">
          <a:spLocks noChangeArrowheads="1"/>
        </xdr:cNvSpPr>
      </xdr:nvSpPr>
      <xdr:spPr bwMode="auto">
        <a:xfrm>
          <a:off x="95535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67" name="Text Box 6"/>
        <xdr:cNvSpPr txBox="1">
          <a:spLocks noChangeArrowheads="1"/>
        </xdr:cNvSpPr>
      </xdr:nvSpPr>
      <xdr:spPr bwMode="auto">
        <a:xfrm>
          <a:off x="95535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34</xdr:row>
      <xdr:rowOff>0</xdr:rowOff>
    </xdr:from>
    <xdr:ext cx="76200" cy="215900"/>
    <xdr:sp macro="" textlink="">
      <xdr:nvSpPr>
        <xdr:cNvPr id="168" name="Text Box 6"/>
        <xdr:cNvSpPr txBox="1">
          <a:spLocks noChangeArrowheads="1"/>
        </xdr:cNvSpPr>
      </xdr:nvSpPr>
      <xdr:spPr bwMode="auto">
        <a:xfrm>
          <a:off x="116109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215900"/>
    <xdr:sp macro="" textlink="">
      <xdr:nvSpPr>
        <xdr:cNvPr id="169" name="Text Box 6"/>
        <xdr:cNvSpPr txBox="1">
          <a:spLocks noChangeArrowheads="1"/>
        </xdr:cNvSpPr>
      </xdr:nvSpPr>
      <xdr:spPr bwMode="auto">
        <a:xfrm>
          <a:off x="116109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215900"/>
    <xdr:sp macro="" textlink="">
      <xdr:nvSpPr>
        <xdr:cNvPr id="170" name="Text Box 5"/>
        <xdr:cNvSpPr txBox="1">
          <a:spLocks noChangeArrowheads="1"/>
        </xdr:cNvSpPr>
      </xdr:nvSpPr>
      <xdr:spPr bwMode="auto">
        <a:xfrm>
          <a:off x="116109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215900"/>
    <xdr:sp macro="" textlink="">
      <xdr:nvSpPr>
        <xdr:cNvPr id="171" name="Text Box 6"/>
        <xdr:cNvSpPr txBox="1">
          <a:spLocks noChangeArrowheads="1"/>
        </xdr:cNvSpPr>
      </xdr:nvSpPr>
      <xdr:spPr bwMode="auto">
        <a:xfrm>
          <a:off x="116109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172" name="Text Box 6"/>
        <xdr:cNvSpPr txBox="1">
          <a:spLocks noChangeArrowheads="1"/>
        </xdr:cNvSpPr>
      </xdr:nvSpPr>
      <xdr:spPr bwMode="auto">
        <a:xfrm>
          <a:off x="64674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190500"/>
    <xdr:sp macro="" textlink="">
      <xdr:nvSpPr>
        <xdr:cNvPr id="173" name="Text Box 6"/>
        <xdr:cNvSpPr txBox="1">
          <a:spLocks noChangeArrowheads="1"/>
        </xdr:cNvSpPr>
      </xdr:nvSpPr>
      <xdr:spPr bwMode="auto">
        <a:xfrm>
          <a:off x="74961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74"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5" name="Text Box 6"/>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6" name="Text Box 5"/>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7" name="Text Box 6"/>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78"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79" name="Text Box 5"/>
        <xdr:cNvSpPr txBox="1">
          <a:spLocks noChangeArrowheads="1"/>
        </xdr:cNvSpPr>
      </xdr:nvSpPr>
      <xdr:spPr bwMode="auto">
        <a:xfrm>
          <a:off x="74961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80" name="Text Box 6"/>
        <xdr:cNvSpPr txBox="1">
          <a:spLocks noChangeArrowheads="1"/>
        </xdr:cNvSpPr>
      </xdr:nvSpPr>
      <xdr:spPr bwMode="auto">
        <a:xfrm>
          <a:off x="74961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5400"/>
    <xdr:sp macro="" textlink="">
      <xdr:nvSpPr>
        <xdr:cNvPr id="181" name="Text Box 6"/>
        <xdr:cNvSpPr txBox="1">
          <a:spLocks noChangeArrowheads="1"/>
        </xdr:cNvSpPr>
      </xdr:nvSpPr>
      <xdr:spPr bwMode="auto">
        <a:xfrm>
          <a:off x="7496175" y="82931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182" name="Text Box 6"/>
        <xdr:cNvSpPr txBox="1">
          <a:spLocks noChangeArrowheads="1"/>
        </xdr:cNvSpPr>
      </xdr:nvSpPr>
      <xdr:spPr bwMode="auto">
        <a:xfrm>
          <a:off x="64674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83" name="Text Box 6"/>
        <xdr:cNvSpPr txBox="1">
          <a:spLocks noChangeArrowheads="1"/>
        </xdr:cNvSpPr>
      </xdr:nvSpPr>
      <xdr:spPr bwMode="auto">
        <a:xfrm>
          <a:off x="64674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84"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85" name="Text Box 5"/>
        <xdr:cNvSpPr txBox="1">
          <a:spLocks noChangeArrowheads="1"/>
        </xdr:cNvSpPr>
      </xdr:nvSpPr>
      <xdr:spPr bwMode="auto">
        <a:xfrm>
          <a:off x="64674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86" name="Text Box 5"/>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87" name="Text Box 6"/>
        <xdr:cNvSpPr txBox="1">
          <a:spLocks noChangeArrowheads="1"/>
        </xdr:cNvSpPr>
      </xdr:nvSpPr>
      <xdr:spPr bwMode="auto">
        <a:xfrm>
          <a:off x="74961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88" name="Text Box 6"/>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89"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90" name="Text Box 6"/>
        <xdr:cNvSpPr txBox="1">
          <a:spLocks noChangeArrowheads="1"/>
        </xdr:cNvSpPr>
      </xdr:nvSpPr>
      <xdr:spPr bwMode="auto">
        <a:xfrm>
          <a:off x="64674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34</xdr:row>
      <xdr:rowOff>0</xdr:rowOff>
    </xdr:from>
    <xdr:ext cx="76200" cy="215900"/>
    <xdr:sp macro="" textlink="">
      <xdr:nvSpPr>
        <xdr:cNvPr id="191" name="Text Box 6"/>
        <xdr:cNvSpPr txBox="1">
          <a:spLocks noChangeArrowheads="1"/>
        </xdr:cNvSpPr>
      </xdr:nvSpPr>
      <xdr:spPr bwMode="auto">
        <a:xfrm>
          <a:off x="13668375" y="614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190500"/>
    <xdr:sp macro="" textlink="">
      <xdr:nvSpPr>
        <xdr:cNvPr id="192" name="Text Box 6"/>
        <xdr:cNvSpPr txBox="1">
          <a:spLocks noChangeArrowheads="1"/>
        </xdr:cNvSpPr>
      </xdr:nvSpPr>
      <xdr:spPr bwMode="auto">
        <a:xfrm>
          <a:off x="64674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93" name="Text Box 6"/>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94" name="Text Box 5"/>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95" name="Text Box 6"/>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196" name="Text Box 6"/>
        <xdr:cNvSpPr txBox="1">
          <a:spLocks noChangeArrowheads="1"/>
        </xdr:cNvSpPr>
      </xdr:nvSpPr>
      <xdr:spPr bwMode="auto">
        <a:xfrm>
          <a:off x="64674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97" name="Text Box 6"/>
        <xdr:cNvSpPr txBox="1">
          <a:spLocks noChangeArrowheads="1"/>
        </xdr:cNvSpPr>
      </xdr:nvSpPr>
      <xdr:spPr bwMode="auto">
        <a:xfrm>
          <a:off x="64674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98" name="Text Box 5"/>
        <xdr:cNvSpPr txBox="1">
          <a:spLocks noChangeArrowheads="1"/>
        </xdr:cNvSpPr>
      </xdr:nvSpPr>
      <xdr:spPr bwMode="auto">
        <a:xfrm>
          <a:off x="64674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99" name="Text Box 5"/>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200" name="Text Box 6"/>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201" name="Text Box 5"/>
        <xdr:cNvSpPr txBox="1">
          <a:spLocks noChangeArrowheads="1"/>
        </xdr:cNvSpPr>
      </xdr:nvSpPr>
      <xdr:spPr bwMode="auto">
        <a:xfrm>
          <a:off x="5438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202" name="Text Box 6"/>
        <xdr:cNvSpPr txBox="1">
          <a:spLocks noChangeArrowheads="1"/>
        </xdr:cNvSpPr>
      </xdr:nvSpPr>
      <xdr:spPr bwMode="auto">
        <a:xfrm>
          <a:off x="64674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203" name="Text Box 6"/>
        <xdr:cNvSpPr txBox="1">
          <a:spLocks noChangeArrowheads="1"/>
        </xdr:cNvSpPr>
      </xdr:nvSpPr>
      <xdr:spPr bwMode="auto">
        <a:xfrm>
          <a:off x="54387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204" name="Text Box 6"/>
        <xdr:cNvSpPr txBox="1">
          <a:spLocks noChangeArrowheads="1"/>
        </xdr:cNvSpPr>
      </xdr:nvSpPr>
      <xdr:spPr bwMode="auto">
        <a:xfrm>
          <a:off x="54387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34</xdr:row>
      <xdr:rowOff>0</xdr:rowOff>
    </xdr:from>
    <xdr:ext cx="76200" cy="190500"/>
    <xdr:sp macro="" textlink="">
      <xdr:nvSpPr>
        <xdr:cNvPr id="205" name="Text Box 6"/>
        <xdr:cNvSpPr txBox="1">
          <a:spLocks noChangeArrowheads="1"/>
        </xdr:cNvSpPr>
      </xdr:nvSpPr>
      <xdr:spPr bwMode="auto">
        <a:xfrm>
          <a:off x="136683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34</xdr:row>
      <xdr:rowOff>0</xdr:rowOff>
    </xdr:from>
    <xdr:ext cx="76200" cy="190500"/>
    <xdr:sp macro="" textlink="">
      <xdr:nvSpPr>
        <xdr:cNvPr id="206" name="Text Box 6"/>
        <xdr:cNvSpPr txBox="1">
          <a:spLocks noChangeArrowheads="1"/>
        </xdr:cNvSpPr>
      </xdr:nvSpPr>
      <xdr:spPr bwMode="auto">
        <a:xfrm>
          <a:off x="136683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34</xdr:row>
      <xdr:rowOff>0</xdr:rowOff>
    </xdr:from>
    <xdr:ext cx="79375" cy="219075"/>
    <xdr:sp macro="" textlink="">
      <xdr:nvSpPr>
        <xdr:cNvPr id="207" name="Text Box 6"/>
        <xdr:cNvSpPr txBox="1">
          <a:spLocks noChangeArrowheads="1"/>
        </xdr:cNvSpPr>
      </xdr:nvSpPr>
      <xdr:spPr bwMode="auto">
        <a:xfrm>
          <a:off x="136683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34</xdr:row>
      <xdr:rowOff>0</xdr:rowOff>
    </xdr:from>
    <xdr:ext cx="76200" cy="190500"/>
    <xdr:sp macro="" textlink="">
      <xdr:nvSpPr>
        <xdr:cNvPr id="208" name="Text Box 6"/>
        <xdr:cNvSpPr txBox="1">
          <a:spLocks noChangeArrowheads="1"/>
        </xdr:cNvSpPr>
      </xdr:nvSpPr>
      <xdr:spPr bwMode="auto">
        <a:xfrm>
          <a:off x="126396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34</xdr:row>
      <xdr:rowOff>0</xdr:rowOff>
    </xdr:from>
    <xdr:ext cx="76200" cy="215900"/>
    <xdr:sp macro="" textlink="">
      <xdr:nvSpPr>
        <xdr:cNvPr id="209" name="Text Box 6"/>
        <xdr:cNvSpPr txBox="1">
          <a:spLocks noChangeArrowheads="1"/>
        </xdr:cNvSpPr>
      </xdr:nvSpPr>
      <xdr:spPr bwMode="auto">
        <a:xfrm>
          <a:off x="126396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34</xdr:row>
      <xdr:rowOff>0</xdr:rowOff>
    </xdr:from>
    <xdr:ext cx="76200" cy="215900"/>
    <xdr:sp macro="" textlink="">
      <xdr:nvSpPr>
        <xdr:cNvPr id="210" name="Text Box 6"/>
        <xdr:cNvSpPr txBox="1">
          <a:spLocks noChangeArrowheads="1"/>
        </xdr:cNvSpPr>
      </xdr:nvSpPr>
      <xdr:spPr bwMode="auto">
        <a:xfrm>
          <a:off x="126396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34</xdr:row>
      <xdr:rowOff>0</xdr:rowOff>
    </xdr:from>
    <xdr:ext cx="79375" cy="219075"/>
    <xdr:sp macro="" textlink="">
      <xdr:nvSpPr>
        <xdr:cNvPr id="211" name="Text Box 6"/>
        <xdr:cNvSpPr txBox="1">
          <a:spLocks noChangeArrowheads="1"/>
        </xdr:cNvSpPr>
      </xdr:nvSpPr>
      <xdr:spPr bwMode="auto">
        <a:xfrm>
          <a:off x="126396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34</xdr:row>
      <xdr:rowOff>0</xdr:rowOff>
    </xdr:from>
    <xdr:ext cx="76200" cy="215900"/>
    <xdr:sp macro="" textlink="">
      <xdr:nvSpPr>
        <xdr:cNvPr id="212" name="Text Box 6"/>
        <xdr:cNvSpPr txBox="1">
          <a:spLocks noChangeArrowheads="1"/>
        </xdr:cNvSpPr>
      </xdr:nvSpPr>
      <xdr:spPr bwMode="auto">
        <a:xfrm>
          <a:off x="126396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34</xdr:row>
      <xdr:rowOff>0</xdr:rowOff>
    </xdr:from>
    <xdr:ext cx="79375" cy="219075"/>
    <xdr:sp macro="" textlink="">
      <xdr:nvSpPr>
        <xdr:cNvPr id="213" name="Text Box 6"/>
        <xdr:cNvSpPr txBox="1">
          <a:spLocks noChangeArrowheads="1"/>
        </xdr:cNvSpPr>
      </xdr:nvSpPr>
      <xdr:spPr bwMode="auto">
        <a:xfrm>
          <a:off x="126396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34</xdr:row>
      <xdr:rowOff>0</xdr:rowOff>
    </xdr:from>
    <xdr:ext cx="76200" cy="215900"/>
    <xdr:sp macro="" textlink="">
      <xdr:nvSpPr>
        <xdr:cNvPr id="214" name="Text Box 6"/>
        <xdr:cNvSpPr txBox="1">
          <a:spLocks noChangeArrowheads="1"/>
        </xdr:cNvSpPr>
      </xdr:nvSpPr>
      <xdr:spPr bwMode="auto">
        <a:xfrm>
          <a:off x="126396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215" name="Text Box 6"/>
        <xdr:cNvSpPr txBox="1">
          <a:spLocks noChangeArrowheads="1"/>
        </xdr:cNvSpPr>
      </xdr:nvSpPr>
      <xdr:spPr bwMode="auto">
        <a:xfrm>
          <a:off x="136683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16" name="Text Box 6"/>
        <xdr:cNvSpPr txBox="1">
          <a:spLocks noChangeArrowheads="1"/>
        </xdr:cNvSpPr>
      </xdr:nvSpPr>
      <xdr:spPr bwMode="auto">
        <a:xfrm>
          <a:off x="126396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217" name="Text Box 6"/>
        <xdr:cNvSpPr txBox="1">
          <a:spLocks noChangeArrowheads="1"/>
        </xdr:cNvSpPr>
      </xdr:nvSpPr>
      <xdr:spPr bwMode="auto">
        <a:xfrm>
          <a:off x="136683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218" name="Text Box 6"/>
        <xdr:cNvSpPr txBox="1">
          <a:spLocks noChangeArrowheads="1"/>
        </xdr:cNvSpPr>
      </xdr:nvSpPr>
      <xdr:spPr bwMode="auto">
        <a:xfrm>
          <a:off x="136683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19" name="Text Box 6"/>
        <xdr:cNvSpPr txBox="1">
          <a:spLocks noChangeArrowheads="1"/>
        </xdr:cNvSpPr>
      </xdr:nvSpPr>
      <xdr:spPr bwMode="auto">
        <a:xfrm>
          <a:off x="146970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220"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221"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222"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223" name="Text Box 6"/>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224" name="Text Box 5"/>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225" name="Text Box 6"/>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26"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27"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228" name="Text Box 6"/>
        <xdr:cNvSpPr txBox="1">
          <a:spLocks noChangeArrowheads="1"/>
        </xdr:cNvSpPr>
      </xdr:nvSpPr>
      <xdr:spPr bwMode="auto">
        <a:xfrm>
          <a:off x="146970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29"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30"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31"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32"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233" name="Text Box 6"/>
        <xdr:cNvSpPr txBox="1">
          <a:spLocks noChangeArrowheads="1"/>
        </xdr:cNvSpPr>
      </xdr:nvSpPr>
      <xdr:spPr bwMode="auto">
        <a:xfrm>
          <a:off x="136683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234" name="Text Box 6"/>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235" name="Text Box 5"/>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190500"/>
    <xdr:sp macro="" textlink="">
      <xdr:nvSpPr>
        <xdr:cNvPr id="236" name="Text Box 6"/>
        <xdr:cNvSpPr txBox="1">
          <a:spLocks noChangeArrowheads="1"/>
        </xdr:cNvSpPr>
      </xdr:nvSpPr>
      <xdr:spPr bwMode="auto">
        <a:xfrm>
          <a:off x="136683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237" name="Text Box 6"/>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238" name="Text Box 6"/>
        <xdr:cNvSpPr txBox="1">
          <a:spLocks noChangeArrowheads="1"/>
        </xdr:cNvSpPr>
      </xdr:nvSpPr>
      <xdr:spPr bwMode="auto">
        <a:xfrm>
          <a:off x="136683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239" name="Text Box 6"/>
        <xdr:cNvSpPr txBox="1">
          <a:spLocks noChangeArrowheads="1"/>
        </xdr:cNvSpPr>
      </xdr:nvSpPr>
      <xdr:spPr bwMode="auto">
        <a:xfrm>
          <a:off x="126396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240" name="Text Box 6"/>
        <xdr:cNvSpPr txBox="1">
          <a:spLocks noChangeArrowheads="1"/>
        </xdr:cNvSpPr>
      </xdr:nvSpPr>
      <xdr:spPr bwMode="auto">
        <a:xfrm>
          <a:off x="136683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190500"/>
    <xdr:sp macro="" textlink="">
      <xdr:nvSpPr>
        <xdr:cNvPr id="241" name="Text Box 6"/>
        <xdr:cNvSpPr txBox="1">
          <a:spLocks noChangeArrowheads="1"/>
        </xdr:cNvSpPr>
      </xdr:nvSpPr>
      <xdr:spPr bwMode="auto">
        <a:xfrm>
          <a:off x="136683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242" name="Text Box 6"/>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243" name="Text Box 5"/>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244" name="Text Box 6"/>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245" name="Text Box 5"/>
        <xdr:cNvSpPr txBox="1">
          <a:spLocks noChangeArrowheads="1"/>
        </xdr:cNvSpPr>
      </xdr:nvSpPr>
      <xdr:spPr bwMode="auto">
        <a:xfrm>
          <a:off x="126396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25</xdr:row>
      <xdr:rowOff>266700</xdr:rowOff>
    </xdr:from>
    <xdr:ext cx="79375" cy="219075"/>
    <xdr:sp macro="" textlink="">
      <xdr:nvSpPr>
        <xdr:cNvPr id="246" name="Text Box 6"/>
        <xdr:cNvSpPr txBox="1">
          <a:spLocks noChangeArrowheads="1"/>
        </xdr:cNvSpPr>
      </xdr:nvSpPr>
      <xdr:spPr bwMode="auto">
        <a:xfrm>
          <a:off x="136683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247" name="Text Box 5"/>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25</xdr:row>
      <xdr:rowOff>266700</xdr:rowOff>
    </xdr:from>
    <xdr:ext cx="76200" cy="215900"/>
    <xdr:sp macro="" textlink="">
      <xdr:nvSpPr>
        <xdr:cNvPr id="248" name="Text Box 6"/>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249" name="Text Box 6"/>
        <xdr:cNvSpPr txBox="1">
          <a:spLocks noChangeArrowheads="1"/>
        </xdr:cNvSpPr>
      </xdr:nvSpPr>
      <xdr:spPr bwMode="auto">
        <a:xfrm>
          <a:off x="126396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250" name="Text Box 5"/>
        <xdr:cNvSpPr txBox="1">
          <a:spLocks noChangeArrowheads="1"/>
        </xdr:cNvSpPr>
      </xdr:nvSpPr>
      <xdr:spPr bwMode="auto">
        <a:xfrm>
          <a:off x="126396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251" name="Text Box 6"/>
        <xdr:cNvSpPr txBox="1">
          <a:spLocks noChangeArrowheads="1"/>
        </xdr:cNvSpPr>
      </xdr:nvSpPr>
      <xdr:spPr bwMode="auto">
        <a:xfrm>
          <a:off x="126396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0"/>
    <xdr:sp macro="" textlink="">
      <xdr:nvSpPr>
        <xdr:cNvPr id="252" name="Text Box 6"/>
        <xdr:cNvSpPr txBox="1">
          <a:spLocks noChangeArrowheads="1"/>
        </xdr:cNvSpPr>
      </xdr:nvSpPr>
      <xdr:spPr bwMode="auto">
        <a:xfrm>
          <a:off x="14697075" y="68834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34</xdr:row>
      <xdr:rowOff>0</xdr:rowOff>
    </xdr:from>
    <xdr:ext cx="76200" cy="190500"/>
    <xdr:sp macro="" textlink="">
      <xdr:nvSpPr>
        <xdr:cNvPr id="253" name="Text Box 6"/>
        <xdr:cNvSpPr txBox="1">
          <a:spLocks noChangeArrowheads="1"/>
        </xdr:cNvSpPr>
      </xdr:nvSpPr>
      <xdr:spPr bwMode="auto">
        <a:xfrm>
          <a:off x="136683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215900"/>
    <xdr:sp macro="" textlink="">
      <xdr:nvSpPr>
        <xdr:cNvPr id="254"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190500"/>
    <xdr:sp macro="" textlink="">
      <xdr:nvSpPr>
        <xdr:cNvPr id="255" name="Text Box 6"/>
        <xdr:cNvSpPr txBox="1">
          <a:spLocks noChangeArrowheads="1"/>
        </xdr:cNvSpPr>
      </xdr:nvSpPr>
      <xdr:spPr bwMode="auto">
        <a:xfrm>
          <a:off x="146970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34</xdr:row>
      <xdr:rowOff>0</xdr:rowOff>
    </xdr:from>
    <xdr:ext cx="76200" cy="190500"/>
    <xdr:sp macro="" textlink="">
      <xdr:nvSpPr>
        <xdr:cNvPr id="256" name="Text Box 6"/>
        <xdr:cNvSpPr txBox="1">
          <a:spLocks noChangeArrowheads="1"/>
        </xdr:cNvSpPr>
      </xdr:nvSpPr>
      <xdr:spPr bwMode="auto">
        <a:xfrm>
          <a:off x="136683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25400"/>
    <xdr:sp macro="" textlink="">
      <xdr:nvSpPr>
        <xdr:cNvPr id="257" name="Text Box 6"/>
        <xdr:cNvSpPr txBox="1">
          <a:spLocks noChangeArrowheads="1"/>
        </xdr:cNvSpPr>
      </xdr:nvSpPr>
      <xdr:spPr bwMode="auto">
        <a:xfrm>
          <a:off x="14697075" y="68834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58" name="Text Box 6"/>
        <xdr:cNvSpPr txBox="1">
          <a:spLocks noChangeArrowheads="1"/>
        </xdr:cNvSpPr>
      </xdr:nvSpPr>
      <xdr:spPr bwMode="auto">
        <a:xfrm>
          <a:off x="14697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9375" cy="219075"/>
    <xdr:sp macro="" textlink="">
      <xdr:nvSpPr>
        <xdr:cNvPr id="259"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215900"/>
    <xdr:sp macro="" textlink="">
      <xdr:nvSpPr>
        <xdr:cNvPr id="260"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34</xdr:row>
      <xdr:rowOff>0</xdr:rowOff>
    </xdr:from>
    <xdr:ext cx="79375" cy="219075"/>
    <xdr:sp macro="" textlink="">
      <xdr:nvSpPr>
        <xdr:cNvPr id="261" name="Text Box 6"/>
        <xdr:cNvSpPr txBox="1">
          <a:spLocks noChangeArrowheads="1"/>
        </xdr:cNvSpPr>
      </xdr:nvSpPr>
      <xdr:spPr bwMode="auto">
        <a:xfrm>
          <a:off x="136683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62" name="Text Box 6"/>
        <xdr:cNvSpPr txBox="1">
          <a:spLocks noChangeArrowheads="1"/>
        </xdr:cNvSpPr>
      </xdr:nvSpPr>
      <xdr:spPr bwMode="auto">
        <a:xfrm>
          <a:off x="136683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34</xdr:row>
      <xdr:rowOff>0</xdr:rowOff>
    </xdr:from>
    <xdr:ext cx="79375" cy="219075"/>
    <xdr:sp macro="" textlink="">
      <xdr:nvSpPr>
        <xdr:cNvPr id="263" name="Text Box 6"/>
        <xdr:cNvSpPr txBox="1">
          <a:spLocks noChangeArrowheads="1"/>
        </xdr:cNvSpPr>
      </xdr:nvSpPr>
      <xdr:spPr bwMode="auto">
        <a:xfrm>
          <a:off x="136683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64" name="Text Box 6"/>
        <xdr:cNvSpPr txBox="1">
          <a:spLocks noChangeArrowheads="1"/>
        </xdr:cNvSpPr>
      </xdr:nvSpPr>
      <xdr:spPr bwMode="auto">
        <a:xfrm>
          <a:off x="136683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34</xdr:row>
      <xdr:rowOff>0</xdr:rowOff>
    </xdr:from>
    <xdr:ext cx="76200" cy="215900"/>
    <xdr:sp macro="" textlink="">
      <xdr:nvSpPr>
        <xdr:cNvPr id="265" name="Text Box 6"/>
        <xdr:cNvSpPr txBox="1">
          <a:spLocks noChangeArrowheads="1"/>
        </xdr:cNvSpPr>
      </xdr:nvSpPr>
      <xdr:spPr bwMode="auto">
        <a:xfrm>
          <a:off x="136683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34</xdr:row>
      <xdr:rowOff>0</xdr:rowOff>
    </xdr:from>
    <xdr:ext cx="79375" cy="219075"/>
    <xdr:sp macro="" textlink="">
      <xdr:nvSpPr>
        <xdr:cNvPr id="266" name="Text Box 6"/>
        <xdr:cNvSpPr txBox="1">
          <a:spLocks noChangeArrowheads="1"/>
        </xdr:cNvSpPr>
      </xdr:nvSpPr>
      <xdr:spPr bwMode="auto">
        <a:xfrm>
          <a:off x="136683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34</xdr:row>
      <xdr:rowOff>0</xdr:rowOff>
    </xdr:from>
    <xdr:ext cx="76200" cy="215900"/>
    <xdr:sp macro="" textlink="">
      <xdr:nvSpPr>
        <xdr:cNvPr id="267" name="Text Box 6"/>
        <xdr:cNvSpPr txBox="1">
          <a:spLocks noChangeArrowheads="1"/>
        </xdr:cNvSpPr>
      </xdr:nvSpPr>
      <xdr:spPr bwMode="auto">
        <a:xfrm>
          <a:off x="136683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268" name="Text Box 6"/>
        <xdr:cNvSpPr txBox="1">
          <a:spLocks noChangeArrowheads="1"/>
        </xdr:cNvSpPr>
      </xdr:nvSpPr>
      <xdr:spPr bwMode="auto">
        <a:xfrm>
          <a:off x="167544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190500"/>
    <xdr:sp macro="" textlink="">
      <xdr:nvSpPr>
        <xdr:cNvPr id="269" name="Text Box 6"/>
        <xdr:cNvSpPr txBox="1">
          <a:spLocks noChangeArrowheads="1"/>
        </xdr:cNvSpPr>
      </xdr:nvSpPr>
      <xdr:spPr bwMode="auto">
        <a:xfrm>
          <a:off x="157257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270" name="Text Box 6"/>
        <xdr:cNvSpPr txBox="1">
          <a:spLocks noChangeArrowheads="1"/>
        </xdr:cNvSpPr>
      </xdr:nvSpPr>
      <xdr:spPr bwMode="auto">
        <a:xfrm>
          <a:off x="157257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71" name="Text Box 6"/>
        <xdr:cNvSpPr txBox="1">
          <a:spLocks noChangeArrowheads="1"/>
        </xdr:cNvSpPr>
      </xdr:nvSpPr>
      <xdr:spPr bwMode="auto">
        <a:xfrm>
          <a:off x="146970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72" name="Text Box 5"/>
        <xdr:cNvSpPr txBox="1">
          <a:spLocks noChangeArrowheads="1"/>
        </xdr:cNvSpPr>
      </xdr:nvSpPr>
      <xdr:spPr bwMode="auto">
        <a:xfrm>
          <a:off x="157257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73"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74"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75"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76"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77"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78"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0"/>
    <xdr:sp macro="" textlink="">
      <xdr:nvSpPr>
        <xdr:cNvPr id="279" name="Text Box 6"/>
        <xdr:cNvSpPr txBox="1">
          <a:spLocks noChangeArrowheads="1"/>
        </xdr:cNvSpPr>
      </xdr:nvSpPr>
      <xdr:spPr bwMode="auto">
        <a:xfrm>
          <a:off x="14697075" y="82931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80" name="Text Box 6"/>
        <xdr:cNvSpPr txBox="1">
          <a:spLocks noChangeArrowheads="1"/>
        </xdr:cNvSpPr>
      </xdr:nvSpPr>
      <xdr:spPr bwMode="auto">
        <a:xfrm>
          <a:off x="14697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281" name="Text Box 6"/>
        <xdr:cNvSpPr txBox="1">
          <a:spLocks noChangeArrowheads="1"/>
        </xdr:cNvSpPr>
      </xdr:nvSpPr>
      <xdr:spPr bwMode="auto">
        <a:xfrm>
          <a:off x="146970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5400"/>
    <xdr:sp macro="" textlink="">
      <xdr:nvSpPr>
        <xdr:cNvPr id="282" name="Text Box 6"/>
        <xdr:cNvSpPr txBox="1">
          <a:spLocks noChangeArrowheads="1"/>
        </xdr:cNvSpPr>
      </xdr:nvSpPr>
      <xdr:spPr bwMode="auto">
        <a:xfrm>
          <a:off x="14697075" y="82931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83"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84" name="Text Box 6"/>
        <xdr:cNvSpPr txBox="1">
          <a:spLocks noChangeArrowheads="1"/>
        </xdr:cNvSpPr>
      </xdr:nvSpPr>
      <xdr:spPr bwMode="auto">
        <a:xfrm>
          <a:off x="146970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85" name="Text Box 6"/>
        <xdr:cNvSpPr txBox="1">
          <a:spLocks noChangeArrowheads="1"/>
        </xdr:cNvSpPr>
      </xdr:nvSpPr>
      <xdr:spPr bwMode="auto">
        <a:xfrm>
          <a:off x="14697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0"/>
    <xdr:sp macro="" textlink="">
      <xdr:nvSpPr>
        <xdr:cNvPr id="286" name="Text Box 6"/>
        <xdr:cNvSpPr txBox="1">
          <a:spLocks noChangeArrowheads="1"/>
        </xdr:cNvSpPr>
      </xdr:nvSpPr>
      <xdr:spPr bwMode="auto">
        <a:xfrm>
          <a:off x="14697075" y="68834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215900"/>
    <xdr:sp macro="" textlink="">
      <xdr:nvSpPr>
        <xdr:cNvPr id="287"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190500"/>
    <xdr:sp macro="" textlink="">
      <xdr:nvSpPr>
        <xdr:cNvPr id="288" name="Text Box 6"/>
        <xdr:cNvSpPr txBox="1">
          <a:spLocks noChangeArrowheads="1"/>
        </xdr:cNvSpPr>
      </xdr:nvSpPr>
      <xdr:spPr bwMode="auto">
        <a:xfrm>
          <a:off x="146970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34</xdr:row>
      <xdr:rowOff>0</xdr:rowOff>
    </xdr:from>
    <xdr:ext cx="76200" cy="190500"/>
    <xdr:sp macro="" textlink="">
      <xdr:nvSpPr>
        <xdr:cNvPr id="289" name="Text Box 6"/>
        <xdr:cNvSpPr txBox="1">
          <a:spLocks noChangeArrowheads="1"/>
        </xdr:cNvSpPr>
      </xdr:nvSpPr>
      <xdr:spPr bwMode="auto">
        <a:xfrm>
          <a:off x="157257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25400"/>
    <xdr:sp macro="" textlink="">
      <xdr:nvSpPr>
        <xdr:cNvPr id="290" name="Text Box 6"/>
        <xdr:cNvSpPr txBox="1">
          <a:spLocks noChangeArrowheads="1"/>
        </xdr:cNvSpPr>
      </xdr:nvSpPr>
      <xdr:spPr bwMode="auto">
        <a:xfrm>
          <a:off x="14697075" y="68834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91" name="Text Box 6"/>
        <xdr:cNvSpPr txBox="1">
          <a:spLocks noChangeArrowheads="1"/>
        </xdr:cNvSpPr>
      </xdr:nvSpPr>
      <xdr:spPr bwMode="auto">
        <a:xfrm>
          <a:off x="157257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92" name="Text Box 6"/>
        <xdr:cNvSpPr txBox="1">
          <a:spLocks noChangeArrowheads="1"/>
        </xdr:cNvSpPr>
      </xdr:nvSpPr>
      <xdr:spPr bwMode="auto">
        <a:xfrm>
          <a:off x="14697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9375" cy="219075"/>
    <xdr:sp macro="" textlink="">
      <xdr:nvSpPr>
        <xdr:cNvPr id="293"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215900"/>
    <xdr:sp macro="" textlink="">
      <xdr:nvSpPr>
        <xdr:cNvPr id="294"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95" name="Text Box 6"/>
        <xdr:cNvSpPr txBox="1">
          <a:spLocks noChangeArrowheads="1"/>
        </xdr:cNvSpPr>
      </xdr:nvSpPr>
      <xdr:spPr bwMode="auto">
        <a:xfrm>
          <a:off x="14697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215900"/>
    <xdr:sp macro="" textlink="">
      <xdr:nvSpPr>
        <xdr:cNvPr id="296"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215900"/>
    <xdr:sp macro="" textlink="">
      <xdr:nvSpPr>
        <xdr:cNvPr id="297" name="Text Box 5"/>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34</xdr:row>
      <xdr:rowOff>0</xdr:rowOff>
    </xdr:from>
    <xdr:ext cx="76200" cy="215900"/>
    <xdr:sp macro="" textlink="">
      <xdr:nvSpPr>
        <xdr:cNvPr id="298"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0"/>
    <xdr:sp macro="" textlink="">
      <xdr:nvSpPr>
        <xdr:cNvPr id="299" name="Text Box 6"/>
        <xdr:cNvSpPr txBox="1">
          <a:spLocks noChangeArrowheads="1"/>
        </xdr:cNvSpPr>
      </xdr:nvSpPr>
      <xdr:spPr bwMode="auto">
        <a:xfrm>
          <a:off x="14697075" y="68834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300"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301"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302" name="Text Box 6"/>
        <xdr:cNvSpPr txBox="1">
          <a:spLocks noChangeArrowheads="1"/>
        </xdr:cNvSpPr>
      </xdr:nvSpPr>
      <xdr:spPr bwMode="auto">
        <a:xfrm>
          <a:off x="146970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303"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190500"/>
    <xdr:sp macro="" textlink="">
      <xdr:nvSpPr>
        <xdr:cNvPr id="304" name="Text Box 6"/>
        <xdr:cNvSpPr txBox="1">
          <a:spLocks noChangeArrowheads="1"/>
        </xdr:cNvSpPr>
      </xdr:nvSpPr>
      <xdr:spPr bwMode="auto">
        <a:xfrm>
          <a:off x="136683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305"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190500"/>
    <xdr:sp macro="" textlink="">
      <xdr:nvSpPr>
        <xdr:cNvPr id="306" name="Text Box 6"/>
        <xdr:cNvSpPr txBox="1">
          <a:spLocks noChangeArrowheads="1"/>
        </xdr:cNvSpPr>
      </xdr:nvSpPr>
      <xdr:spPr bwMode="auto">
        <a:xfrm>
          <a:off x="146970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190500"/>
    <xdr:sp macro="" textlink="">
      <xdr:nvSpPr>
        <xdr:cNvPr id="307" name="Text Box 6"/>
        <xdr:cNvSpPr txBox="1">
          <a:spLocks noChangeArrowheads="1"/>
        </xdr:cNvSpPr>
      </xdr:nvSpPr>
      <xdr:spPr bwMode="auto">
        <a:xfrm>
          <a:off x="136683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5400"/>
    <xdr:sp macro="" textlink="">
      <xdr:nvSpPr>
        <xdr:cNvPr id="308" name="Text Box 6"/>
        <xdr:cNvSpPr txBox="1">
          <a:spLocks noChangeArrowheads="1"/>
        </xdr:cNvSpPr>
      </xdr:nvSpPr>
      <xdr:spPr bwMode="auto">
        <a:xfrm>
          <a:off x="14697075" y="68834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309" name="Text Box 6"/>
        <xdr:cNvSpPr txBox="1">
          <a:spLocks noChangeArrowheads="1"/>
        </xdr:cNvSpPr>
      </xdr:nvSpPr>
      <xdr:spPr bwMode="auto">
        <a:xfrm>
          <a:off x="14697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310"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311"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312" name="Text Box 6"/>
        <xdr:cNvSpPr txBox="1">
          <a:spLocks noChangeArrowheads="1"/>
        </xdr:cNvSpPr>
      </xdr:nvSpPr>
      <xdr:spPr bwMode="auto">
        <a:xfrm>
          <a:off x="136683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313" name="Text Box 6"/>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314" name="Text Box 5"/>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315" name="Text Box 6"/>
        <xdr:cNvSpPr txBox="1">
          <a:spLocks noChangeArrowheads="1"/>
        </xdr:cNvSpPr>
      </xdr:nvSpPr>
      <xdr:spPr bwMode="auto">
        <a:xfrm>
          <a:off x="136683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316" name="Text Box 6"/>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317" name="Text Box 6"/>
        <xdr:cNvSpPr txBox="1">
          <a:spLocks noChangeArrowheads="1"/>
        </xdr:cNvSpPr>
      </xdr:nvSpPr>
      <xdr:spPr bwMode="auto">
        <a:xfrm>
          <a:off x="136683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318" name="Text Box 6"/>
        <xdr:cNvSpPr txBox="1">
          <a:spLocks noChangeArrowheads="1"/>
        </xdr:cNvSpPr>
      </xdr:nvSpPr>
      <xdr:spPr bwMode="auto">
        <a:xfrm>
          <a:off x="136683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319" name="Text Box 6"/>
        <xdr:cNvSpPr txBox="1">
          <a:spLocks noChangeArrowheads="1"/>
        </xdr:cNvSpPr>
      </xdr:nvSpPr>
      <xdr:spPr bwMode="auto">
        <a:xfrm>
          <a:off x="136683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320" name="Text Box 6"/>
        <xdr:cNvSpPr txBox="1">
          <a:spLocks noChangeArrowheads="1"/>
        </xdr:cNvSpPr>
      </xdr:nvSpPr>
      <xdr:spPr bwMode="auto">
        <a:xfrm>
          <a:off x="136683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321" name="Text Box 5"/>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322" name="Text Box 6"/>
        <xdr:cNvSpPr txBox="1">
          <a:spLocks noChangeArrowheads="1"/>
        </xdr:cNvSpPr>
      </xdr:nvSpPr>
      <xdr:spPr bwMode="auto">
        <a:xfrm>
          <a:off x="136683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323" name="Text Box 6"/>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324" name="Text Box 6"/>
        <xdr:cNvSpPr txBox="1">
          <a:spLocks noChangeArrowheads="1"/>
        </xdr:cNvSpPr>
      </xdr:nvSpPr>
      <xdr:spPr bwMode="auto">
        <a:xfrm>
          <a:off x="136683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325" name="Text Box 6"/>
        <xdr:cNvSpPr txBox="1">
          <a:spLocks noChangeArrowheads="1"/>
        </xdr:cNvSpPr>
      </xdr:nvSpPr>
      <xdr:spPr bwMode="auto">
        <a:xfrm>
          <a:off x="136683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326" name="Text Box 6"/>
        <xdr:cNvSpPr txBox="1">
          <a:spLocks noChangeArrowheads="1"/>
        </xdr:cNvSpPr>
      </xdr:nvSpPr>
      <xdr:spPr bwMode="auto">
        <a:xfrm>
          <a:off x="136683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327"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328" name="Text Box 6"/>
        <xdr:cNvSpPr txBox="1">
          <a:spLocks noChangeArrowheads="1"/>
        </xdr:cNvSpPr>
      </xdr:nvSpPr>
      <xdr:spPr bwMode="auto">
        <a:xfrm>
          <a:off x="136683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329" name="Text Box 6"/>
        <xdr:cNvSpPr txBox="1">
          <a:spLocks noChangeArrowheads="1"/>
        </xdr:cNvSpPr>
      </xdr:nvSpPr>
      <xdr:spPr bwMode="auto">
        <a:xfrm>
          <a:off x="136683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330" name="Text Box 6"/>
        <xdr:cNvSpPr txBox="1">
          <a:spLocks noChangeArrowheads="1"/>
        </xdr:cNvSpPr>
      </xdr:nvSpPr>
      <xdr:spPr bwMode="auto">
        <a:xfrm>
          <a:off x="14697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190500"/>
    <xdr:sp macro="" textlink="">
      <xdr:nvSpPr>
        <xdr:cNvPr id="331" name="Text Box 6"/>
        <xdr:cNvSpPr txBox="1">
          <a:spLocks noChangeArrowheads="1"/>
        </xdr:cNvSpPr>
      </xdr:nvSpPr>
      <xdr:spPr bwMode="auto">
        <a:xfrm>
          <a:off x="136683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332" name="Text Box 6"/>
        <xdr:cNvSpPr txBox="1">
          <a:spLocks noChangeArrowheads="1"/>
        </xdr:cNvSpPr>
      </xdr:nvSpPr>
      <xdr:spPr bwMode="auto">
        <a:xfrm>
          <a:off x="136683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333" name="Text Box 6"/>
        <xdr:cNvSpPr txBox="1">
          <a:spLocks noChangeArrowheads="1"/>
        </xdr:cNvSpPr>
      </xdr:nvSpPr>
      <xdr:spPr bwMode="auto">
        <a:xfrm>
          <a:off x="136683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334"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335"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336" name="Text Box 5"/>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337" name="Text Box 6"/>
        <xdr:cNvSpPr txBox="1">
          <a:spLocks noChangeArrowheads="1"/>
        </xdr:cNvSpPr>
      </xdr:nvSpPr>
      <xdr:spPr bwMode="auto">
        <a:xfrm>
          <a:off x="136683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338" name="Text Box 5"/>
        <xdr:cNvSpPr txBox="1">
          <a:spLocks noChangeArrowheads="1"/>
        </xdr:cNvSpPr>
      </xdr:nvSpPr>
      <xdr:spPr bwMode="auto">
        <a:xfrm>
          <a:off x="136683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339" name="Text Box 6"/>
        <xdr:cNvSpPr txBox="1">
          <a:spLocks noChangeArrowheads="1"/>
        </xdr:cNvSpPr>
      </xdr:nvSpPr>
      <xdr:spPr bwMode="auto">
        <a:xfrm>
          <a:off x="136683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340"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0"/>
    <xdr:sp macro="" textlink="">
      <xdr:nvSpPr>
        <xdr:cNvPr id="341" name="Text Box 6"/>
        <xdr:cNvSpPr txBox="1">
          <a:spLocks noChangeArrowheads="1"/>
        </xdr:cNvSpPr>
      </xdr:nvSpPr>
      <xdr:spPr bwMode="auto">
        <a:xfrm>
          <a:off x="13668375" y="75819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342" name="Text Box 6"/>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343" name="Text Box 6"/>
        <xdr:cNvSpPr txBox="1">
          <a:spLocks noChangeArrowheads="1"/>
        </xdr:cNvSpPr>
      </xdr:nvSpPr>
      <xdr:spPr bwMode="auto">
        <a:xfrm>
          <a:off x="136683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5400"/>
    <xdr:sp macro="" textlink="">
      <xdr:nvSpPr>
        <xdr:cNvPr id="344" name="Text Box 6"/>
        <xdr:cNvSpPr txBox="1">
          <a:spLocks noChangeArrowheads="1"/>
        </xdr:cNvSpPr>
      </xdr:nvSpPr>
      <xdr:spPr bwMode="auto">
        <a:xfrm>
          <a:off x="13668375" y="75819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345" name="Text Box 6"/>
        <xdr:cNvSpPr txBox="1">
          <a:spLocks noChangeArrowheads="1"/>
        </xdr:cNvSpPr>
      </xdr:nvSpPr>
      <xdr:spPr bwMode="auto">
        <a:xfrm>
          <a:off x="136683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346" name="Text Box 6"/>
        <xdr:cNvSpPr txBox="1">
          <a:spLocks noChangeArrowheads="1"/>
        </xdr:cNvSpPr>
      </xdr:nvSpPr>
      <xdr:spPr bwMode="auto">
        <a:xfrm>
          <a:off x="136683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347" name="Text Box 6"/>
        <xdr:cNvSpPr txBox="1">
          <a:spLocks noChangeArrowheads="1"/>
        </xdr:cNvSpPr>
      </xdr:nvSpPr>
      <xdr:spPr bwMode="auto">
        <a:xfrm>
          <a:off x="136683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348"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349"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350" name="Text Box 6"/>
        <xdr:cNvSpPr txBox="1">
          <a:spLocks noChangeArrowheads="1"/>
        </xdr:cNvSpPr>
      </xdr:nvSpPr>
      <xdr:spPr bwMode="auto">
        <a:xfrm>
          <a:off x="116109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351" name="Text Box 6"/>
        <xdr:cNvSpPr txBox="1">
          <a:spLocks noChangeArrowheads="1"/>
        </xdr:cNvSpPr>
      </xdr:nvSpPr>
      <xdr:spPr bwMode="auto">
        <a:xfrm>
          <a:off x="126396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352" name="Text Box 5"/>
        <xdr:cNvSpPr txBox="1">
          <a:spLocks noChangeArrowheads="1"/>
        </xdr:cNvSpPr>
      </xdr:nvSpPr>
      <xdr:spPr bwMode="auto">
        <a:xfrm>
          <a:off x="126396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353" name="Text Box 6"/>
        <xdr:cNvSpPr txBox="1">
          <a:spLocks noChangeArrowheads="1"/>
        </xdr:cNvSpPr>
      </xdr:nvSpPr>
      <xdr:spPr bwMode="auto">
        <a:xfrm>
          <a:off x="116109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354" name="Text Box 6"/>
        <xdr:cNvSpPr txBox="1">
          <a:spLocks noChangeArrowheads="1"/>
        </xdr:cNvSpPr>
      </xdr:nvSpPr>
      <xdr:spPr bwMode="auto">
        <a:xfrm>
          <a:off x="116109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355" name="Text Box 5"/>
        <xdr:cNvSpPr txBox="1">
          <a:spLocks noChangeArrowheads="1"/>
        </xdr:cNvSpPr>
      </xdr:nvSpPr>
      <xdr:spPr bwMode="auto">
        <a:xfrm>
          <a:off x="116109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356" name="Text Box 6"/>
        <xdr:cNvSpPr txBox="1">
          <a:spLocks noChangeArrowheads="1"/>
        </xdr:cNvSpPr>
      </xdr:nvSpPr>
      <xdr:spPr bwMode="auto">
        <a:xfrm>
          <a:off x="116109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357" name="Text Box 6"/>
        <xdr:cNvSpPr txBox="1">
          <a:spLocks noChangeArrowheads="1"/>
        </xdr:cNvSpPr>
      </xdr:nvSpPr>
      <xdr:spPr bwMode="auto">
        <a:xfrm>
          <a:off x="126396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358" name="Text Box 5"/>
        <xdr:cNvSpPr txBox="1">
          <a:spLocks noChangeArrowheads="1"/>
        </xdr:cNvSpPr>
      </xdr:nvSpPr>
      <xdr:spPr bwMode="auto">
        <a:xfrm>
          <a:off x="126396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359" name="Text Box 6"/>
        <xdr:cNvSpPr txBox="1">
          <a:spLocks noChangeArrowheads="1"/>
        </xdr:cNvSpPr>
      </xdr:nvSpPr>
      <xdr:spPr bwMode="auto">
        <a:xfrm>
          <a:off x="126396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360" name="Text Box 6"/>
        <xdr:cNvSpPr txBox="1">
          <a:spLocks noChangeArrowheads="1"/>
        </xdr:cNvSpPr>
      </xdr:nvSpPr>
      <xdr:spPr bwMode="auto">
        <a:xfrm>
          <a:off x="146970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361" name="Text Box 5"/>
        <xdr:cNvSpPr txBox="1">
          <a:spLocks noChangeArrowheads="1"/>
        </xdr:cNvSpPr>
      </xdr:nvSpPr>
      <xdr:spPr bwMode="auto">
        <a:xfrm>
          <a:off x="157257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362"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363"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364"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365"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366"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367"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0"/>
    <xdr:sp macro="" textlink="">
      <xdr:nvSpPr>
        <xdr:cNvPr id="368" name="Text Box 6"/>
        <xdr:cNvSpPr txBox="1">
          <a:spLocks noChangeArrowheads="1"/>
        </xdr:cNvSpPr>
      </xdr:nvSpPr>
      <xdr:spPr bwMode="auto">
        <a:xfrm>
          <a:off x="14697075" y="82931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369" name="Text Box 6"/>
        <xdr:cNvSpPr txBox="1">
          <a:spLocks noChangeArrowheads="1"/>
        </xdr:cNvSpPr>
      </xdr:nvSpPr>
      <xdr:spPr bwMode="auto">
        <a:xfrm>
          <a:off x="14697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370" name="Text Box 6"/>
        <xdr:cNvSpPr txBox="1">
          <a:spLocks noChangeArrowheads="1"/>
        </xdr:cNvSpPr>
      </xdr:nvSpPr>
      <xdr:spPr bwMode="auto">
        <a:xfrm>
          <a:off x="146970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5400"/>
    <xdr:sp macro="" textlink="">
      <xdr:nvSpPr>
        <xdr:cNvPr id="371" name="Text Box 6"/>
        <xdr:cNvSpPr txBox="1">
          <a:spLocks noChangeArrowheads="1"/>
        </xdr:cNvSpPr>
      </xdr:nvSpPr>
      <xdr:spPr bwMode="auto">
        <a:xfrm>
          <a:off x="14697075" y="82931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372"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373" name="Text Box 6"/>
        <xdr:cNvSpPr txBox="1">
          <a:spLocks noChangeArrowheads="1"/>
        </xdr:cNvSpPr>
      </xdr:nvSpPr>
      <xdr:spPr bwMode="auto">
        <a:xfrm>
          <a:off x="146970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374" name="Text Box 6"/>
        <xdr:cNvSpPr txBox="1">
          <a:spLocks noChangeArrowheads="1"/>
        </xdr:cNvSpPr>
      </xdr:nvSpPr>
      <xdr:spPr bwMode="auto">
        <a:xfrm>
          <a:off x="14697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375"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0"/>
    <xdr:sp macro="" textlink="">
      <xdr:nvSpPr>
        <xdr:cNvPr id="376" name="Text Box 6"/>
        <xdr:cNvSpPr txBox="1">
          <a:spLocks noChangeArrowheads="1"/>
        </xdr:cNvSpPr>
      </xdr:nvSpPr>
      <xdr:spPr bwMode="auto">
        <a:xfrm>
          <a:off x="14697075" y="82931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377" name="Text Box 6"/>
        <xdr:cNvSpPr txBox="1">
          <a:spLocks noChangeArrowheads="1"/>
        </xdr:cNvSpPr>
      </xdr:nvSpPr>
      <xdr:spPr bwMode="auto">
        <a:xfrm>
          <a:off x="14697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378" name="Text Box 6"/>
        <xdr:cNvSpPr txBox="1">
          <a:spLocks noChangeArrowheads="1"/>
        </xdr:cNvSpPr>
      </xdr:nvSpPr>
      <xdr:spPr bwMode="auto">
        <a:xfrm>
          <a:off x="146970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379" name="Text Box 6"/>
        <xdr:cNvSpPr txBox="1">
          <a:spLocks noChangeArrowheads="1"/>
        </xdr:cNvSpPr>
      </xdr:nvSpPr>
      <xdr:spPr bwMode="auto">
        <a:xfrm>
          <a:off x="157257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5400"/>
    <xdr:sp macro="" textlink="">
      <xdr:nvSpPr>
        <xdr:cNvPr id="380" name="Text Box 6"/>
        <xdr:cNvSpPr txBox="1">
          <a:spLocks noChangeArrowheads="1"/>
        </xdr:cNvSpPr>
      </xdr:nvSpPr>
      <xdr:spPr bwMode="auto">
        <a:xfrm>
          <a:off x="14697075" y="82931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381"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382"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383" name="Text Box 6"/>
        <xdr:cNvSpPr txBox="1">
          <a:spLocks noChangeArrowheads="1"/>
        </xdr:cNvSpPr>
      </xdr:nvSpPr>
      <xdr:spPr bwMode="auto">
        <a:xfrm>
          <a:off x="146970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384" name="Text Box 6"/>
        <xdr:cNvSpPr txBox="1">
          <a:spLocks noChangeArrowheads="1"/>
        </xdr:cNvSpPr>
      </xdr:nvSpPr>
      <xdr:spPr bwMode="auto">
        <a:xfrm>
          <a:off x="14697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385"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386" name="Text Box 6"/>
        <xdr:cNvSpPr txBox="1">
          <a:spLocks noChangeArrowheads="1"/>
        </xdr:cNvSpPr>
      </xdr:nvSpPr>
      <xdr:spPr bwMode="auto">
        <a:xfrm>
          <a:off x="14697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387" name="Text Box 5"/>
        <xdr:cNvSpPr txBox="1">
          <a:spLocks noChangeArrowheads="1"/>
        </xdr:cNvSpPr>
      </xdr:nvSpPr>
      <xdr:spPr bwMode="auto">
        <a:xfrm>
          <a:off x="14697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388" name="Text Box 6"/>
        <xdr:cNvSpPr txBox="1">
          <a:spLocks noChangeArrowheads="1"/>
        </xdr:cNvSpPr>
      </xdr:nvSpPr>
      <xdr:spPr bwMode="auto">
        <a:xfrm>
          <a:off x="14697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389"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390"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391"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392"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393"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394"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395"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396"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397"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398"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399"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400"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401"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402"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403"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404"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405"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406"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407"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0"/>
    <xdr:sp macro="" textlink="">
      <xdr:nvSpPr>
        <xdr:cNvPr id="408" name="Text Box 6"/>
        <xdr:cNvSpPr txBox="1">
          <a:spLocks noChangeArrowheads="1"/>
        </xdr:cNvSpPr>
      </xdr:nvSpPr>
      <xdr:spPr bwMode="auto">
        <a:xfrm>
          <a:off x="14697075" y="68834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409"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410"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190500"/>
    <xdr:sp macro="" textlink="">
      <xdr:nvSpPr>
        <xdr:cNvPr id="411" name="Text Box 6"/>
        <xdr:cNvSpPr txBox="1">
          <a:spLocks noChangeArrowheads="1"/>
        </xdr:cNvSpPr>
      </xdr:nvSpPr>
      <xdr:spPr bwMode="auto">
        <a:xfrm>
          <a:off x="157257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412"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413"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190500"/>
    <xdr:sp macro="" textlink="">
      <xdr:nvSpPr>
        <xdr:cNvPr id="414" name="Text Box 6"/>
        <xdr:cNvSpPr txBox="1">
          <a:spLocks noChangeArrowheads="1"/>
        </xdr:cNvSpPr>
      </xdr:nvSpPr>
      <xdr:spPr bwMode="auto">
        <a:xfrm>
          <a:off x="146970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415"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416"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17"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190500"/>
    <xdr:sp macro="" textlink="">
      <xdr:nvSpPr>
        <xdr:cNvPr id="418" name="Text Box 6"/>
        <xdr:cNvSpPr txBox="1">
          <a:spLocks noChangeArrowheads="1"/>
        </xdr:cNvSpPr>
      </xdr:nvSpPr>
      <xdr:spPr bwMode="auto">
        <a:xfrm>
          <a:off x="146970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190500"/>
    <xdr:sp macro="" textlink="">
      <xdr:nvSpPr>
        <xdr:cNvPr id="419" name="Text Box 6"/>
        <xdr:cNvSpPr txBox="1">
          <a:spLocks noChangeArrowheads="1"/>
        </xdr:cNvSpPr>
      </xdr:nvSpPr>
      <xdr:spPr bwMode="auto">
        <a:xfrm>
          <a:off x="157257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5400"/>
    <xdr:sp macro="" textlink="">
      <xdr:nvSpPr>
        <xdr:cNvPr id="420" name="Text Box 6"/>
        <xdr:cNvSpPr txBox="1">
          <a:spLocks noChangeArrowheads="1"/>
        </xdr:cNvSpPr>
      </xdr:nvSpPr>
      <xdr:spPr bwMode="auto">
        <a:xfrm>
          <a:off x="14697075" y="68834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421" name="Text Box 6"/>
        <xdr:cNvSpPr txBox="1">
          <a:spLocks noChangeArrowheads="1"/>
        </xdr:cNvSpPr>
      </xdr:nvSpPr>
      <xdr:spPr bwMode="auto">
        <a:xfrm>
          <a:off x="157257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25</xdr:row>
      <xdr:rowOff>266700</xdr:rowOff>
    </xdr:from>
    <xdr:ext cx="79375" cy="219075"/>
    <xdr:sp macro="" textlink="">
      <xdr:nvSpPr>
        <xdr:cNvPr id="422" name="Text Box 6"/>
        <xdr:cNvSpPr txBox="1">
          <a:spLocks noChangeArrowheads="1"/>
        </xdr:cNvSpPr>
      </xdr:nvSpPr>
      <xdr:spPr bwMode="auto">
        <a:xfrm>
          <a:off x="14697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423"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24"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425"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25</xdr:row>
      <xdr:rowOff>266700</xdr:rowOff>
    </xdr:from>
    <xdr:ext cx="79375" cy="219075"/>
    <xdr:sp macro="" textlink="">
      <xdr:nvSpPr>
        <xdr:cNvPr id="426" name="Text Box 6"/>
        <xdr:cNvSpPr txBox="1">
          <a:spLocks noChangeArrowheads="1"/>
        </xdr:cNvSpPr>
      </xdr:nvSpPr>
      <xdr:spPr bwMode="auto">
        <a:xfrm>
          <a:off x="14697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427"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28"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29" name="Text Box 5"/>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30"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431"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432"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433"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0"/>
    <xdr:sp macro="" textlink="">
      <xdr:nvSpPr>
        <xdr:cNvPr id="434" name="Text Box 6"/>
        <xdr:cNvSpPr txBox="1">
          <a:spLocks noChangeArrowheads="1"/>
        </xdr:cNvSpPr>
      </xdr:nvSpPr>
      <xdr:spPr bwMode="auto">
        <a:xfrm>
          <a:off x="15725775" y="68834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435"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436"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190500"/>
    <xdr:sp macro="" textlink="">
      <xdr:nvSpPr>
        <xdr:cNvPr id="437" name="Text Box 6"/>
        <xdr:cNvSpPr txBox="1">
          <a:spLocks noChangeArrowheads="1"/>
        </xdr:cNvSpPr>
      </xdr:nvSpPr>
      <xdr:spPr bwMode="auto">
        <a:xfrm>
          <a:off x="157257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438"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190500"/>
    <xdr:sp macro="" textlink="">
      <xdr:nvSpPr>
        <xdr:cNvPr id="439" name="Text Box 6"/>
        <xdr:cNvSpPr txBox="1">
          <a:spLocks noChangeArrowheads="1"/>
        </xdr:cNvSpPr>
      </xdr:nvSpPr>
      <xdr:spPr bwMode="auto">
        <a:xfrm>
          <a:off x="146970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440" name="Text Box 6"/>
        <xdr:cNvSpPr txBox="1">
          <a:spLocks noChangeArrowheads="1"/>
        </xdr:cNvSpPr>
      </xdr:nvSpPr>
      <xdr:spPr bwMode="auto">
        <a:xfrm>
          <a:off x="157257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190500"/>
    <xdr:sp macro="" textlink="">
      <xdr:nvSpPr>
        <xdr:cNvPr id="441" name="Text Box 6"/>
        <xdr:cNvSpPr txBox="1">
          <a:spLocks noChangeArrowheads="1"/>
        </xdr:cNvSpPr>
      </xdr:nvSpPr>
      <xdr:spPr bwMode="auto">
        <a:xfrm>
          <a:off x="157257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190500"/>
    <xdr:sp macro="" textlink="">
      <xdr:nvSpPr>
        <xdr:cNvPr id="442" name="Text Box 6"/>
        <xdr:cNvSpPr txBox="1">
          <a:spLocks noChangeArrowheads="1"/>
        </xdr:cNvSpPr>
      </xdr:nvSpPr>
      <xdr:spPr bwMode="auto">
        <a:xfrm>
          <a:off x="146970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5400"/>
    <xdr:sp macro="" textlink="">
      <xdr:nvSpPr>
        <xdr:cNvPr id="443" name="Text Box 6"/>
        <xdr:cNvSpPr txBox="1">
          <a:spLocks noChangeArrowheads="1"/>
        </xdr:cNvSpPr>
      </xdr:nvSpPr>
      <xdr:spPr bwMode="auto">
        <a:xfrm>
          <a:off x="15725775" y="68834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444" name="Text Box 6"/>
        <xdr:cNvSpPr txBox="1">
          <a:spLocks noChangeArrowheads="1"/>
        </xdr:cNvSpPr>
      </xdr:nvSpPr>
      <xdr:spPr bwMode="auto">
        <a:xfrm>
          <a:off x="157257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445" name="Text Box 6"/>
        <xdr:cNvSpPr txBox="1">
          <a:spLocks noChangeArrowheads="1"/>
        </xdr:cNvSpPr>
      </xdr:nvSpPr>
      <xdr:spPr bwMode="auto">
        <a:xfrm>
          <a:off x="157257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446" name="Text Box 6"/>
        <xdr:cNvSpPr txBox="1">
          <a:spLocks noChangeArrowheads="1"/>
        </xdr:cNvSpPr>
      </xdr:nvSpPr>
      <xdr:spPr bwMode="auto">
        <a:xfrm>
          <a:off x="157257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447"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448"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449"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190500"/>
    <xdr:sp macro="" textlink="">
      <xdr:nvSpPr>
        <xdr:cNvPr id="450" name="Text Box 6"/>
        <xdr:cNvSpPr txBox="1">
          <a:spLocks noChangeArrowheads="1"/>
        </xdr:cNvSpPr>
      </xdr:nvSpPr>
      <xdr:spPr bwMode="auto">
        <a:xfrm>
          <a:off x="146970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451"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25</xdr:row>
      <xdr:rowOff>266700</xdr:rowOff>
    </xdr:from>
    <xdr:ext cx="79375" cy="219075"/>
    <xdr:sp macro="" textlink="">
      <xdr:nvSpPr>
        <xdr:cNvPr id="452" name="Text Box 6"/>
        <xdr:cNvSpPr txBox="1">
          <a:spLocks noChangeArrowheads="1"/>
        </xdr:cNvSpPr>
      </xdr:nvSpPr>
      <xdr:spPr bwMode="auto">
        <a:xfrm>
          <a:off x="14697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453"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25</xdr:row>
      <xdr:rowOff>266700</xdr:rowOff>
    </xdr:from>
    <xdr:ext cx="79375" cy="219075"/>
    <xdr:sp macro="" textlink="">
      <xdr:nvSpPr>
        <xdr:cNvPr id="454" name="Text Box 6"/>
        <xdr:cNvSpPr txBox="1">
          <a:spLocks noChangeArrowheads="1"/>
        </xdr:cNvSpPr>
      </xdr:nvSpPr>
      <xdr:spPr bwMode="auto">
        <a:xfrm>
          <a:off x="14697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455"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456"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190500"/>
    <xdr:sp macro="" textlink="">
      <xdr:nvSpPr>
        <xdr:cNvPr id="457" name="Text Box 6"/>
        <xdr:cNvSpPr txBox="1">
          <a:spLocks noChangeArrowheads="1"/>
        </xdr:cNvSpPr>
      </xdr:nvSpPr>
      <xdr:spPr bwMode="auto">
        <a:xfrm>
          <a:off x="146970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458"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59"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460"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61"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462"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463"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464"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465" name="Text Box 6"/>
        <xdr:cNvSpPr txBox="1">
          <a:spLocks noChangeArrowheads="1"/>
        </xdr:cNvSpPr>
      </xdr:nvSpPr>
      <xdr:spPr bwMode="auto">
        <a:xfrm>
          <a:off x="157257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190500"/>
    <xdr:sp macro="" textlink="">
      <xdr:nvSpPr>
        <xdr:cNvPr id="466" name="Text Box 6"/>
        <xdr:cNvSpPr txBox="1">
          <a:spLocks noChangeArrowheads="1"/>
        </xdr:cNvSpPr>
      </xdr:nvSpPr>
      <xdr:spPr bwMode="auto">
        <a:xfrm>
          <a:off x="14697075" y="68834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25</xdr:row>
      <xdr:rowOff>266700</xdr:rowOff>
    </xdr:from>
    <xdr:ext cx="79375" cy="219075"/>
    <xdr:sp macro="" textlink="">
      <xdr:nvSpPr>
        <xdr:cNvPr id="467" name="Text Box 6"/>
        <xdr:cNvSpPr txBox="1">
          <a:spLocks noChangeArrowheads="1"/>
        </xdr:cNvSpPr>
      </xdr:nvSpPr>
      <xdr:spPr bwMode="auto">
        <a:xfrm>
          <a:off x="14697075" y="614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468"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469"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470" name="Text Box 6"/>
        <xdr:cNvSpPr txBox="1">
          <a:spLocks noChangeArrowheads="1"/>
        </xdr:cNvSpPr>
      </xdr:nvSpPr>
      <xdr:spPr bwMode="auto">
        <a:xfrm>
          <a:off x="157257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471" name="Text Box 5"/>
        <xdr:cNvSpPr txBox="1">
          <a:spLocks noChangeArrowheads="1"/>
        </xdr:cNvSpPr>
      </xdr:nvSpPr>
      <xdr:spPr bwMode="auto">
        <a:xfrm>
          <a:off x="157257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472"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73" name="Text Box 5"/>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74"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475" name="Text Box 6"/>
        <xdr:cNvSpPr txBox="1">
          <a:spLocks noChangeArrowheads="1"/>
        </xdr:cNvSpPr>
      </xdr:nvSpPr>
      <xdr:spPr bwMode="auto">
        <a:xfrm>
          <a:off x="157257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0"/>
    <xdr:sp macro="" textlink="">
      <xdr:nvSpPr>
        <xdr:cNvPr id="476" name="Text Box 6"/>
        <xdr:cNvSpPr txBox="1">
          <a:spLocks noChangeArrowheads="1"/>
        </xdr:cNvSpPr>
      </xdr:nvSpPr>
      <xdr:spPr bwMode="auto">
        <a:xfrm>
          <a:off x="14697075" y="75819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477"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190500"/>
    <xdr:sp macro="" textlink="">
      <xdr:nvSpPr>
        <xdr:cNvPr id="478" name="Text Box 6"/>
        <xdr:cNvSpPr txBox="1">
          <a:spLocks noChangeArrowheads="1"/>
        </xdr:cNvSpPr>
      </xdr:nvSpPr>
      <xdr:spPr bwMode="auto">
        <a:xfrm>
          <a:off x="146970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5400"/>
    <xdr:sp macro="" textlink="">
      <xdr:nvSpPr>
        <xdr:cNvPr id="479" name="Text Box 6"/>
        <xdr:cNvSpPr txBox="1">
          <a:spLocks noChangeArrowheads="1"/>
        </xdr:cNvSpPr>
      </xdr:nvSpPr>
      <xdr:spPr bwMode="auto">
        <a:xfrm>
          <a:off x="14697075" y="75819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480"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481" name="Text Box 6"/>
        <xdr:cNvSpPr txBox="1">
          <a:spLocks noChangeArrowheads="1"/>
        </xdr:cNvSpPr>
      </xdr:nvSpPr>
      <xdr:spPr bwMode="auto">
        <a:xfrm>
          <a:off x="14697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482" name="Text Box 6"/>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483"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484"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85"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486" name="Text Box 5"/>
        <xdr:cNvSpPr txBox="1">
          <a:spLocks noChangeArrowheads="1"/>
        </xdr:cNvSpPr>
      </xdr:nvSpPr>
      <xdr:spPr bwMode="auto">
        <a:xfrm>
          <a:off x="146970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87"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88" name="Text Box 5"/>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89"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190500"/>
    <xdr:sp macro="" textlink="">
      <xdr:nvSpPr>
        <xdr:cNvPr id="490" name="Text Box 6"/>
        <xdr:cNvSpPr txBox="1">
          <a:spLocks noChangeArrowheads="1"/>
        </xdr:cNvSpPr>
      </xdr:nvSpPr>
      <xdr:spPr bwMode="auto">
        <a:xfrm>
          <a:off x="14697075" y="7581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491"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492"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93" name="Text Box 5"/>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94" name="Text Box 6"/>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495"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6200" cy="215900"/>
    <xdr:sp macro="" textlink="">
      <xdr:nvSpPr>
        <xdr:cNvPr id="496" name="Text Box 5"/>
        <xdr:cNvSpPr txBox="1">
          <a:spLocks noChangeArrowheads="1"/>
        </xdr:cNvSpPr>
      </xdr:nvSpPr>
      <xdr:spPr bwMode="auto">
        <a:xfrm>
          <a:off x="14697075" y="68834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497"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27</xdr:row>
      <xdr:rowOff>266700</xdr:rowOff>
    </xdr:from>
    <xdr:ext cx="79375" cy="219075"/>
    <xdr:sp macro="" textlink="">
      <xdr:nvSpPr>
        <xdr:cNvPr id="498" name="Text Box 6"/>
        <xdr:cNvSpPr txBox="1">
          <a:spLocks noChangeArrowheads="1"/>
        </xdr:cNvSpPr>
      </xdr:nvSpPr>
      <xdr:spPr bwMode="auto">
        <a:xfrm>
          <a:off x="14697075" y="68834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499" name="Text Box 5"/>
        <xdr:cNvSpPr txBox="1">
          <a:spLocks noChangeArrowheads="1"/>
        </xdr:cNvSpPr>
      </xdr:nvSpPr>
      <xdr:spPr bwMode="auto">
        <a:xfrm>
          <a:off x="157257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500"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501"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502"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503" name="Text Box 6"/>
        <xdr:cNvSpPr txBox="1">
          <a:spLocks noChangeArrowheads="1"/>
        </xdr:cNvSpPr>
      </xdr:nvSpPr>
      <xdr:spPr bwMode="auto">
        <a:xfrm>
          <a:off x="167544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504" name="Text Box 6"/>
        <xdr:cNvSpPr txBox="1">
          <a:spLocks noChangeArrowheads="1"/>
        </xdr:cNvSpPr>
      </xdr:nvSpPr>
      <xdr:spPr bwMode="auto">
        <a:xfrm>
          <a:off x="167544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505" name="Text Box 6"/>
        <xdr:cNvSpPr txBox="1">
          <a:spLocks noChangeArrowheads="1"/>
        </xdr:cNvSpPr>
      </xdr:nvSpPr>
      <xdr:spPr bwMode="auto">
        <a:xfrm>
          <a:off x="157257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506"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507"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508"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509" name="Text Box 6"/>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510"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511" name="Text Box 5"/>
        <xdr:cNvSpPr txBox="1">
          <a:spLocks noChangeArrowheads="1"/>
        </xdr:cNvSpPr>
      </xdr:nvSpPr>
      <xdr:spPr bwMode="auto">
        <a:xfrm>
          <a:off x="15725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512"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513" name="Text Box 6"/>
        <xdr:cNvSpPr txBox="1">
          <a:spLocks noChangeArrowheads="1"/>
        </xdr:cNvSpPr>
      </xdr:nvSpPr>
      <xdr:spPr bwMode="auto">
        <a:xfrm>
          <a:off x="15725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9375" cy="219075"/>
    <xdr:sp macro="" textlink="">
      <xdr:nvSpPr>
        <xdr:cNvPr id="514" name="Text Box 6"/>
        <xdr:cNvSpPr txBox="1">
          <a:spLocks noChangeArrowheads="1"/>
        </xdr:cNvSpPr>
      </xdr:nvSpPr>
      <xdr:spPr bwMode="auto">
        <a:xfrm>
          <a:off x="85248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190500"/>
    <xdr:sp macro="" textlink="">
      <xdr:nvSpPr>
        <xdr:cNvPr id="515" name="Text Box 6"/>
        <xdr:cNvSpPr txBox="1">
          <a:spLocks noChangeArrowheads="1"/>
        </xdr:cNvSpPr>
      </xdr:nvSpPr>
      <xdr:spPr bwMode="auto">
        <a:xfrm>
          <a:off x="74961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516"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517" name="Text Box 6"/>
        <xdr:cNvSpPr txBox="1">
          <a:spLocks noChangeArrowheads="1"/>
        </xdr:cNvSpPr>
      </xdr:nvSpPr>
      <xdr:spPr bwMode="auto">
        <a:xfrm>
          <a:off x="85248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518"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519" name="Text Box 5"/>
        <xdr:cNvSpPr txBox="1">
          <a:spLocks noChangeArrowheads="1"/>
        </xdr:cNvSpPr>
      </xdr:nvSpPr>
      <xdr:spPr bwMode="auto">
        <a:xfrm>
          <a:off x="85248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520" name="Text Box 5"/>
        <xdr:cNvSpPr txBox="1">
          <a:spLocks noChangeArrowheads="1"/>
        </xdr:cNvSpPr>
      </xdr:nvSpPr>
      <xdr:spPr bwMode="auto">
        <a:xfrm>
          <a:off x="74961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521" name="Text Box 6"/>
        <xdr:cNvSpPr txBox="1">
          <a:spLocks noChangeArrowheads="1"/>
        </xdr:cNvSpPr>
      </xdr:nvSpPr>
      <xdr:spPr bwMode="auto">
        <a:xfrm>
          <a:off x="74961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522" name="Text Box 6"/>
        <xdr:cNvSpPr txBox="1">
          <a:spLocks noChangeArrowheads="1"/>
        </xdr:cNvSpPr>
      </xdr:nvSpPr>
      <xdr:spPr bwMode="auto">
        <a:xfrm>
          <a:off x="85248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5400"/>
    <xdr:sp macro="" textlink="">
      <xdr:nvSpPr>
        <xdr:cNvPr id="523" name="Text Box 6"/>
        <xdr:cNvSpPr txBox="1">
          <a:spLocks noChangeArrowheads="1"/>
        </xdr:cNvSpPr>
      </xdr:nvSpPr>
      <xdr:spPr bwMode="auto">
        <a:xfrm>
          <a:off x="7496175" y="82931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524"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525" name="Text Box 6"/>
        <xdr:cNvSpPr txBox="1">
          <a:spLocks noChangeArrowheads="1"/>
        </xdr:cNvSpPr>
      </xdr:nvSpPr>
      <xdr:spPr bwMode="auto">
        <a:xfrm>
          <a:off x="74961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526"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527" name="Text Box 6"/>
        <xdr:cNvSpPr txBox="1">
          <a:spLocks noChangeArrowheads="1"/>
        </xdr:cNvSpPr>
      </xdr:nvSpPr>
      <xdr:spPr bwMode="auto">
        <a:xfrm>
          <a:off x="85248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9375" cy="219075"/>
    <xdr:sp macro="" textlink="">
      <xdr:nvSpPr>
        <xdr:cNvPr id="528" name="Text Box 6"/>
        <xdr:cNvSpPr txBox="1">
          <a:spLocks noChangeArrowheads="1"/>
        </xdr:cNvSpPr>
      </xdr:nvSpPr>
      <xdr:spPr bwMode="auto">
        <a:xfrm>
          <a:off x="85248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529" name="Text Box 6"/>
        <xdr:cNvSpPr txBox="1">
          <a:spLocks noChangeArrowheads="1"/>
        </xdr:cNvSpPr>
      </xdr:nvSpPr>
      <xdr:spPr bwMode="auto">
        <a:xfrm>
          <a:off x="85248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530" name="Text Box 6"/>
        <xdr:cNvSpPr txBox="1">
          <a:spLocks noChangeArrowheads="1"/>
        </xdr:cNvSpPr>
      </xdr:nvSpPr>
      <xdr:spPr bwMode="auto">
        <a:xfrm>
          <a:off x="74961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531" name="Text Box 5"/>
        <xdr:cNvSpPr txBox="1">
          <a:spLocks noChangeArrowheads="1"/>
        </xdr:cNvSpPr>
      </xdr:nvSpPr>
      <xdr:spPr bwMode="auto">
        <a:xfrm>
          <a:off x="54387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532" name="Text Box 6"/>
        <xdr:cNvSpPr txBox="1">
          <a:spLocks noChangeArrowheads="1"/>
        </xdr:cNvSpPr>
      </xdr:nvSpPr>
      <xdr:spPr bwMode="auto">
        <a:xfrm>
          <a:off x="54387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533" name="Text Box 6"/>
        <xdr:cNvSpPr txBox="1">
          <a:spLocks noChangeArrowheads="1"/>
        </xdr:cNvSpPr>
      </xdr:nvSpPr>
      <xdr:spPr bwMode="auto">
        <a:xfrm>
          <a:off x="54387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534" name="Text Box 6"/>
        <xdr:cNvSpPr txBox="1">
          <a:spLocks noChangeArrowheads="1"/>
        </xdr:cNvSpPr>
      </xdr:nvSpPr>
      <xdr:spPr bwMode="auto">
        <a:xfrm>
          <a:off x="54387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190500"/>
    <xdr:sp macro="" textlink="">
      <xdr:nvSpPr>
        <xdr:cNvPr id="535" name="Text Box 6"/>
        <xdr:cNvSpPr txBox="1">
          <a:spLocks noChangeArrowheads="1"/>
        </xdr:cNvSpPr>
      </xdr:nvSpPr>
      <xdr:spPr bwMode="auto">
        <a:xfrm>
          <a:off x="54387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536" name="Text Box 6"/>
        <xdr:cNvSpPr txBox="1">
          <a:spLocks noChangeArrowheads="1"/>
        </xdr:cNvSpPr>
      </xdr:nvSpPr>
      <xdr:spPr bwMode="auto">
        <a:xfrm>
          <a:off x="54387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190500"/>
    <xdr:sp macro="" textlink="">
      <xdr:nvSpPr>
        <xdr:cNvPr id="537" name="Text Box 6"/>
        <xdr:cNvSpPr txBox="1">
          <a:spLocks noChangeArrowheads="1"/>
        </xdr:cNvSpPr>
      </xdr:nvSpPr>
      <xdr:spPr bwMode="auto">
        <a:xfrm>
          <a:off x="44100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538" name="Text Box 6"/>
        <xdr:cNvSpPr txBox="1">
          <a:spLocks noChangeArrowheads="1"/>
        </xdr:cNvSpPr>
      </xdr:nvSpPr>
      <xdr:spPr bwMode="auto">
        <a:xfrm>
          <a:off x="4410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539" name="Text Box 6"/>
        <xdr:cNvSpPr txBox="1">
          <a:spLocks noChangeArrowheads="1"/>
        </xdr:cNvSpPr>
      </xdr:nvSpPr>
      <xdr:spPr bwMode="auto">
        <a:xfrm>
          <a:off x="4410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540" name="Text Box 6"/>
        <xdr:cNvSpPr txBox="1">
          <a:spLocks noChangeArrowheads="1"/>
        </xdr:cNvSpPr>
      </xdr:nvSpPr>
      <xdr:spPr bwMode="auto">
        <a:xfrm>
          <a:off x="44100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541" name="Text Box 6"/>
        <xdr:cNvSpPr txBox="1">
          <a:spLocks noChangeArrowheads="1"/>
        </xdr:cNvSpPr>
      </xdr:nvSpPr>
      <xdr:spPr bwMode="auto">
        <a:xfrm>
          <a:off x="4410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542" name="Text Box 6"/>
        <xdr:cNvSpPr txBox="1">
          <a:spLocks noChangeArrowheads="1"/>
        </xdr:cNvSpPr>
      </xdr:nvSpPr>
      <xdr:spPr bwMode="auto">
        <a:xfrm>
          <a:off x="44100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543" name="Text Box 6"/>
        <xdr:cNvSpPr txBox="1">
          <a:spLocks noChangeArrowheads="1"/>
        </xdr:cNvSpPr>
      </xdr:nvSpPr>
      <xdr:spPr bwMode="auto">
        <a:xfrm>
          <a:off x="44100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544" name="Text Box 6"/>
        <xdr:cNvSpPr txBox="1">
          <a:spLocks noChangeArrowheads="1"/>
        </xdr:cNvSpPr>
      </xdr:nvSpPr>
      <xdr:spPr bwMode="auto">
        <a:xfrm>
          <a:off x="54387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545" name="Text Box 6"/>
        <xdr:cNvSpPr txBox="1">
          <a:spLocks noChangeArrowheads="1"/>
        </xdr:cNvSpPr>
      </xdr:nvSpPr>
      <xdr:spPr bwMode="auto">
        <a:xfrm>
          <a:off x="44100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546" name="Text Box 6"/>
        <xdr:cNvSpPr txBox="1">
          <a:spLocks noChangeArrowheads="1"/>
        </xdr:cNvSpPr>
      </xdr:nvSpPr>
      <xdr:spPr bwMode="auto">
        <a:xfrm>
          <a:off x="64674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547" name="Text Box 6"/>
        <xdr:cNvSpPr txBox="1">
          <a:spLocks noChangeArrowheads="1"/>
        </xdr:cNvSpPr>
      </xdr:nvSpPr>
      <xdr:spPr bwMode="auto">
        <a:xfrm>
          <a:off x="7496175" y="82931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548"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549" name="Text Box 6"/>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550" name="Text Box 5"/>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551" name="Text Box 6"/>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552"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553" name="Text Box 5"/>
        <xdr:cNvSpPr txBox="1">
          <a:spLocks noChangeArrowheads="1"/>
        </xdr:cNvSpPr>
      </xdr:nvSpPr>
      <xdr:spPr bwMode="auto">
        <a:xfrm>
          <a:off x="74961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554" name="Text Box 6"/>
        <xdr:cNvSpPr txBox="1">
          <a:spLocks noChangeArrowheads="1"/>
        </xdr:cNvSpPr>
      </xdr:nvSpPr>
      <xdr:spPr bwMode="auto">
        <a:xfrm>
          <a:off x="74961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5400"/>
    <xdr:sp macro="" textlink="">
      <xdr:nvSpPr>
        <xdr:cNvPr id="555" name="Text Box 6"/>
        <xdr:cNvSpPr txBox="1">
          <a:spLocks noChangeArrowheads="1"/>
        </xdr:cNvSpPr>
      </xdr:nvSpPr>
      <xdr:spPr bwMode="auto">
        <a:xfrm>
          <a:off x="7496175" y="82931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556" name="Text Box 6"/>
        <xdr:cNvSpPr txBox="1">
          <a:spLocks noChangeArrowheads="1"/>
        </xdr:cNvSpPr>
      </xdr:nvSpPr>
      <xdr:spPr bwMode="auto">
        <a:xfrm>
          <a:off x="6467475" y="82931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557" name="Text Box 6"/>
        <xdr:cNvSpPr txBox="1">
          <a:spLocks noChangeArrowheads="1"/>
        </xdr:cNvSpPr>
      </xdr:nvSpPr>
      <xdr:spPr bwMode="auto">
        <a:xfrm>
          <a:off x="64674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558"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559" name="Text Box 5"/>
        <xdr:cNvSpPr txBox="1">
          <a:spLocks noChangeArrowheads="1"/>
        </xdr:cNvSpPr>
      </xdr:nvSpPr>
      <xdr:spPr bwMode="auto">
        <a:xfrm>
          <a:off x="64674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560" name="Text Box 5"/>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561" name="Text Box 6"/>
        <xdr:cNvSpPr txBox="1">
          <a:spLocks noChangeArrowheads="1"/>
        </xdr:cNvSpPr>
      </xdr:nvSpPr>
      <xdr:spPr bwMode="auto">
        <a:xfrm>
          <a:off x="7496175" y="7581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562" name="Text Box 6"/>
        <xdr:cNvSpPr txBox="1">
          <a:spLocks noChangeArrowheads="1"/>
        </xdr:cNvSpPr>
      </xdr:nvSpPr>
      <xdr:spPr bwMode="auto">
        <a:xfrm>
          <a:off x="64674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563" name="Text Box 6"/>
        <xdr:cNvSpPr txBox="1">
          <a:spLocks noChangeArrowheads="1"/>
        </xdr:cNvSpPr>
      </xdr:nvSpPr>
      <xdr:spPr bwMode="auto">
        <a:xfrm>
          <a:off x="7496175" y="7581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564" name="Text Box 6"/>
        <xdr:cNvSpPr txBox="1">
          <a:spLocks noChangeArrowheads="1"/>
        </xdr:cNvSpPr>
      </xdr:nvSpPr>
      <xdr:spPr bwMode="auto">
        <a:xfrm>
          <a:off x="64674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565" name="Text Box 6"/>
        <xdr:cNvSpPr txBox="1">
          <a:spLocks noChangeArrowheads="1"/>
        </xdr:cNvSpPr>
      </xdr:nvSpPr>
      <xdr:spPr bwMode="auto">
        <a:xfrm>
          <a:off x="7496175" y="82931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566" name="Text Box 6"/>
        <xdr:cNvSpPr txBox="1">
          <a:spLocks noChangeArrowheads="1"/>
        </xdr:cNvSpPr>
      </xdr:nvSpPr>
      <xdr:spPr bwMode="auto">
        <a:xfrm>
          <a:off x="74961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0"/>
    <xdr:sp macro="" textlink="">
      <xdr:nvSpPr>
        <xdr:cNvPr id="567" name="Text Box 6"/>
        <xdr:cNvSpPr txBox="1">
          <a:spLocks noChangeArrowheads="1"/>
        </xdr:cNvSpPr>
      </xdr:nvSpPr>
      <xdr:spPr bwMode="auto">
        <a:xfrm>
          <a:off x="7496175" y="73025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25</xdr:row>
      <xdr:rowOff>266700</xdr:rowOff>
    </xdr:from>
    <xdr:ext cx="76200" cy="215900"/>
    <xdr:sp macro="" textlink="">
      <xdr:nvSpPr>
        <xdr:cNvPr id="568" name="Text Box 5"/>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25</xdr:row>
      <xdr:rowOff>266700</xdr:rowOff>
    </xdr:from>
    <xdr:ext cx="76200" cy="215900"/>
    <xdr:sp macro="" textlink="">
      <xdr:nvSpPr>
        <xdr:cNvPr id="569"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25</xdr:row>
      <xdr:rowOff>266700</xdr:rowOff>
    </xdr:from>
    <xdr:ext cx="79375" cy="219075"/>
    <xdr:sp macro="" textlink="">
      <xdr:nvSpPr>
        <xdr:cNvPr id="570"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571"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72"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573"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574" name="Text Box 5"/>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190500"/>
    <xdr:sp macro="" textlink="">
      <xdr:nvSpPr>
        <xdr:cNvPr id="575" name="Text Box 6"/>
        <xdr:cNvSpPr txBox="1">
          <a:spLocks noChangeArrowheads="1"/>
        </xdr:cNvSpPr>
      </xdr:nvSpPr>
      <xdr:spPr bwMode="auto">
        <a:xfrm>
          <a:off x="105822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576"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577"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78"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79"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580"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81"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82"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583"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27</xdr:row>
      <xdr:rowOff>266700</xdr:rowOff>
    </xdr:from>
    <xdr:ext cx="79375" cy="219075"/>
    <xdr:sp macro="" textlink="">
      <xdr:nvSpPr>
        <xdr:cNvPr id="584"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27</xdr:row>
      <xdr:rowOff>266700</xdr:rowOff>
    </xdr:from>
    <xdr:ext cx="76200" cy="215900"/>
    <xdr:sp macro="" textlink="">
      <xdr:nvSpPr>
        <xdr:cNvPr id="585"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27</xdr:row>
      <xdr:rowOff>266700</xdr:rowOff>
    </xdr:from>
    <xdr:ext cx="79375" cy="219075"/>
    <xdr:sp macro="" textlink="">
      <xdr:nvSpPr>
        <xdr:cNvPr id="586"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27</xdr:row>
      <xdr:rowOff>266700</xdr:rowOff>
    </xdr:from>
    <xdr:ext cx="76200" cy="215900"/>
    <xdr:sp macro="" textlink="">
      <xdr:nvSpPr>
        <xdr:cNvPr id="587"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588"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589"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590"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591"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592"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593"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594"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595"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596"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597"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598"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599"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00"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01"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02"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03"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04"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05"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06"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07"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08"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09"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10"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11"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12"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13"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14"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15"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16"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17"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18"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19"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20"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21"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22"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23"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24"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25"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26"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27"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28"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629"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30"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31"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632"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33"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34"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35"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36"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37"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38"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39"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40"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641"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42"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43"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44"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45"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46"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47"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48"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649"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650"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51"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52"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53"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54"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55"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56"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57"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58"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59"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660"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61"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9375" cy="219075"/>
    <xdr:sp macro="" textlink="">
      <xdr:nvSpPr>
        <xdr:cNvPr id="662"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63"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64"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665"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66"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667"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68"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69"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70"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71"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72"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6200" cy="215900"/>
    <xdr:sp macro="" textlink="">
      <xdr:nvSpPr>
        <xdr:cNvPr id="673"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74"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75"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76"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77"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78"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79"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80"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81"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82"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83"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84"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85"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86"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87"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88"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89"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90"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91"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92"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93"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94"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95"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96"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97"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698"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699"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00"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01"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02"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03"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04"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05"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06"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07"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08"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09"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10"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11"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12"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13"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14"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15"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16"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17"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18"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19"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20"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21"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22"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23"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24"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25"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26"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27"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28"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29"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30"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9375" cy="219075"/>
    <xdr:sp macro="" textlink="">
      <xdr:nvSpPr>
        <xdr:cNvPr id="731"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29</xdr:row>
      <xdr:rowOff>266700</xdr:rowOff>
    </xdr:from>
    <xdr:ext cx="76200" cy="215900"/>
    <xdr:sp macro="" textlink="">
      <xdr:nvSpPr>
        <xdr:cNvPr id="732" name="Text Box 5"/>
        <xdr:cNvSpPr txBox="1">
          <a:spLocks noChangeArrowheads="1"/>
        </xdr:cNvSpPr>
      </xdr:nvSpPr>
      <xdr:spPr bwMode="auto">
        <a:xfrm>
          <a:off x="3381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31</xdr:row>
      <xdr:rowOff>266700</xdr:rowOff>
    </xdr:from>
    <xdr:ext cx="76200" cy="215900"/>
    <xdr:sp macro="" textlink="">
      <xdr:nvSpPr>
        <xdr:cNvPr id="733"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34"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981075</xdr:colOff>
      <xdr:row>33</xdr:row>
      <xdr:rowOff>266700</xdr:rowOff>
    </xdr:from>
    <xdr:ext cx="76200" cy="190500"/>
    <xdr:sp macro="" textlink="">
      <xdr:nvSpPr>
        <xdr:cNvPr id="735" name="Text Box 6"/>
        <xdr:cNvSpPr txBox="1">
          <a:spLocks noChangeArrowheads="1"/>
        </xdr:cNvSpPr>
      </xdr:nvSpPr>
      <xdr:spPr bwMode="auto">
        <a:xfrm>
          <a:off x="54387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33</xdr:row>
      <xdr:rowOff>266700</xdr:rowOff>
    </xdr:from>
    <xdr:ext cx="76200" cy="215900"/>
    <xdr:sp macro="" textlink="">
      <xdr:nvSpPr>
        <xdr:cNvPr id="736"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27</xdr:row>
      <xdr:rowOff>266700</xdr:rowOff>
    </xdr:from>
    <xdr:ext cx="76200" cy="215900"/>
    <xdr:sp macro="" textlink="">
      <xdr:nvSpPr>
        <xdr:cNvPr id="737" name="Text Box 6"/>
        <xdr:cNvSpPr txBox="1">
          <a:spLocks noChangeArrowheads="1"/>
        </xdr:cNvSpPr>
      </xdr:nvSpPr>
      <xdr:spPr bwMode="auto">
        <a:xfrm>
          <a:off x="74961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738"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9375" cy="219075"/>
    <xdr:sp macro="" textlink="">
      <xdr:nvSpPr>
        <xdr:cNvPr id="739"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33</xdr:row>
      <xdr:rowOff>266700</xdr:rowOff>
    </xdr:from>
    <xdr:ext cx="79375" cy="219075"/>
    <xdr:sp macro="" textlink="">
      <xdr:nvSpPr>
        <xdr:cNvPr id="740"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741" name="Text Box 6"/>
        <xdr:cNvSpPr txBox="1">
          <a:spLocks noChangeArrowheads="1"/>
        </xdr:cNvSpPr>
      </xdr:nvSpPr>
      <xdr:spPr bwMode="auto">
        <a:xfrm>
          <a:off x="2352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190500"/>
    <xdr:sp macro="" textlink="">
      <xdr:nvSpPr>
        <xdr:cNvPr id="742" name="Text Box 6"/>
        <xdr:cNvSpPr txBox="1">
          <a:spLocks noChangeArrowheads="1"/>
        </xdr:cNvSpPr>
      </xdr:nvSpPr>
      <xdr:spPr bwMode="auto">
        <a:xfrm>
          <a:off x="13239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190500"/>
    <xdr:sp macro="" textlink="">
      <xdr:nvSpPr>
        <xdr:cNvPr id="743" name="Text Box 6"/>
        <xdr:cNvSpPr txBox="1">
          <a:spLocks noChangeArrowheads="1"/>
        </xdr:cNvSpPr>
      </xdr:nvSpPr>
      <xdr:spPr bwMode="auto">
        <a:xfrm>
          <a:off x="23526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744" name="Text Box 6"/>
        <xdr:cNvSpPr txBox="1">
          <a:spLocks noChangeArrowheads="1"/>
        </xdr:cNvSpPr>
      </xdr:nvSpPr>
      <xdr:spPr bwMode="auto">
        <a:xfrm>
          <a:off x="1323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29</xdr:row>
      <xdr:rowOff>266700</xdr:rowOff>
    </xdr:from>
    <xdr:ext cx="79375" cy="219075"/>
    <xdr:sp macro="" textlink="">
      <xdr:nvSpPr>
        <xdr:cNvPr id="745" name="Text Box 6"/>
        <xdr:cNvSpPr txBox="1">
          <a:spLocks noChangeArrowheads="1"/>
        </xdr:cNvSpPr>
      </xdr:nvSpPr>
      <xdr:spPr bwMode="auto">
        <a:xfrm>
          <a:off x="1323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46"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47"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48"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49"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0" name="Text Box 5"/>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1"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2"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3" name="Text Box 5"/>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4"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55"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56"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7" name="Text Box 5"/>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58"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59"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60" name="Text Box 5"/>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61"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62"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63"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64"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65"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66"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9375" cy="219075"/>
    <xdr:sp macro="" textlink="">
      <xdr:nvSpPr>
        <xdr:cNvPr id="767"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68"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69"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70" name="Text Box 5"/>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71"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72" name="Text Box 5"/>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2</xdr:col>
      <xdr:colOff>981075</xdr:colOff>
      <xdr:row>31</xdr:row>
      <xdr:rowOff>266700</xdr:rowOff>
    </xdr:from>
    <xdr:ext cx="76200" cy="215900"/>
    <xdr:sp macro="" textlink="">
      <xdr:nvSpPr>
        <xdr:cNvPr id="773"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774"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775"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776"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777"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778"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190500"/>
    <xdr:sp macro="" textlink="">
      <xdr:nvSpPr>
        <xdr:cNvPr id="779"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780"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781"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782"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783"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5400"/>
    <xdr:sp macro="" textlink="">
      <xdr:nvSpPr>
        <xdr:cNvPr id="784" name="Text Box 6"/>
        <xdr:cNvSpPr txBox="1">
          <a:spLocks noChangeArrowheads="1"/>
        </xdr:cNvSpPr>
      </xdr:nvSpPr>
      <xdr:spPr bwMode="auto">
        <a:xfrm>
          <a:off x="126396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785"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786"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787"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29</xdr:row>
      <xdr:rowOff>266700</xdr:rowOff>
    </xdr:from>
    <xdr:ext cx="76200" cy="215900"/>
    <xdr:sp macro="" textlink="">
      <xdr:nvSpPr>
        <xdr:cNvPr id="788"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789"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790"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791"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792"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793"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794"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795"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796"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797"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798"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799"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190500"/>
    <xdr:sp macro="" textlink="">
      <xdr:nvSpPr>
        <xdr:cNvPr id="800"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801"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29</xdr:row>
      <xdr:rowOff>266700</xdr:rowOff>
    </xdr:from>
    <xdr:ext cx="79375" cy="219075"/>
    <xdr:sp macro="" textlink="">
      <xdr:nvSpPr>
        <xdr:cNvPr id="802"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803"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804"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805"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806"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807"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808"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0"/>
    <xdr:sp macro="" textlink="">
      <xdr:nvSpPr>
        <xdr:cNvPr id="809" name="Text Box 6"/>
        <xdr:cNvSpPr txBox="1">
          <a:spLocks noChangeArrowheads="1"/>
        </xdr:cNvSpPr>
      </xdr:nvSpPr>
      <xdr:spPr bwMode="auto">
        <a:xfrm>
          <a:off x="136683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810"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811"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5400"/>
    <xdr:sp macro="" textlink="">
      <xdr:nvSpPr>
        <xdr:cNvPr id="812" name="Text Box 6"/>
        <xdr:cNvSpPr txBox="1">
          <a:spLocks noChangeArrowheads="1"/>
        </xdr:cNvSpPr>
      </xdr:nvSpPr>
      <xdr:spPr bwMode="auto">
        <a:xfrm>
          <a:off x="136683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813"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814"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815"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816"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817"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818"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819"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0"/>
    <xdr:sp macro="" textlink="">
      <xdr:nvSpPr>
        <xdr:cNvPr id="820" name="Text Box 6"/>
        <xdr:cNvSpPr txBox="1">
          <a:spLocks noChangeArrowheads="1"/>
        </xdr:cNvSpPr>
      </xdr:nvSpPr>
      <xdr:spPr bwMode="auto">
        <a:xfrm>
          <a:off x="136683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821"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822"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5400"/>
    <xdr:sp macro="" textlink="">
      <xdr:nvSpPr>
        <xdr:cNvPr id="823" name="Text Box 6"/>
        <xdr:cNvSpPr txBox="1">
          <a:spLocks noChangeArrowheads="1"/>
        </xdr:cNvSpPr>
      </xdr:nvSpPr>
      <xdr:spPr bwMode="auto">
        <a:xfrm>
          <a:off x="136683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824"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825"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826"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827"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0"/>
    <xdr:sp macro="" textlink="">
      <xdr:nvSpPr>
        <xdr:cNvPr id="828" name="Text Box 6"/>
        <xdr:cNvSpPr txBox="1">
          <a:spLocks noChangeArrowheads="1"/>
        </xdr:cNvSpPr>
      </xdr:nvSpPr>
      <xdr:spPr bwMode="auto">
        <a:xfrm>
          <a:off x="136683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829"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830"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5400"/>
    <xdr:sp macro="" textlink="">
      <xdr:nvSpPr>
        <xdr:cNvPr id="831" name="Text Box 6"/>
        <xdr:cNvSpPr txBox="1">
          <a:spLocks noChangeArrowheads="1"/>
        </xdr:cNvSpPr>
      </xdr:nvSpPr>
      <xdr:spPr bwMode="auto">
        <a:xfrm>
          <a:off x="136683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832"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833"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834"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835"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836"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837"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838"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839"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840"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841"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842"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843"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844"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845"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846"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847"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848"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9375" cy="219075"/>
    <xdr:sp macro="" textlink="">
      <xdr:nvSpPr>
        <xdr:cNvPr id="849"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29</xdr:row>
      <xdr:rowOff>266700</xdr:rowOff>
    </xdr:from>
    <xdr:ext cx="76200" cy="215900"/>
    <xdr:sp macro="" textlink="">
      <xdr:nvSpPr>
        <xdr:cNvPr id="850"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851" name="Text Box 5"/>
        <xdr:cNvSpPr txBox="1">
          <a:spLocks noChangeArrowheads="1"/>
        </xdr:cNvSpPr>
      </xdr:nvSpPr>
      <xdr:spPr bwMode="auto">
        <a:xfrm>
          <a:off x="15725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852" name="Text Box 6"/>
        <xdr:cNvSpPr txBox="1">
          <a:spLocks noChangeArrowheads="1"/>
        </xdr:cNvSpPr>
      </xdr:nvSpPr>
      <xdr:spPr bwMode="auto">
        <a:xfrm>
          <a:off x="167544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853" name="Text Box 6"/>
        <xdr:cNvSpPr txBox="1">
          <a:spLocks noChangeArrowheads="1"/>
        </xdr:cNvSpPr>
      </xdr:nvSpPr>
      <xdr:spPr bwMode="auto">
        <a:xfrm>
          <a:off x="157257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854" name="Text Box 6"/>
        <xdr:cNvSpPr txBox="1">
          <a:spLocks noChangeArrowheads="1"/>
        </xdr:cNvSpPr>
      </xdr:nvSpPr>
      <xdr:spPr bwMode="auto">
        <a:xfrm>
          <a:off x="167544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855" name="Text Box 6"/>
        <xdr:cNvSpPr txBox="1">
          <a:spLocks noChangeArrowheads="1"/>
        </xdr:cNvSpPr>
      </xdr:nvSpPr>
      <xdr:spPr bwMode="auto">
        <a:xfrm>
          <a:off x="15725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856" name="Text Box 6"/>
        <xdr:cNvSpPr txBox="1">
          <a:spLocks noChangeArrowheads="1"/>
        </xdr:cNvSpPr>
      </xdr:nvSpPr>
      <xdr:spPr bwMode="auto">
        <a:xfrm>
          <a:off x="167544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857" name="Text Box 6"/>
        <xdr:cNvSpPr txBox="1">
          <a:spLocks noChangeArrowheads="1"/>
        </xdr:cNvSpPr>
      </xdr:nvSpPr>
      <xdr:spPr bwMode="auto">
        <a:xfrm>
          <a:off x="15725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858" name="Text Box 6"/>
        <xdr:cNvSpPr txBox="1">
          <a:spLocks noChangeArrowheads="1"/>
        </xdr:cNvSpPr>
      </xdr:nvSpPr>
      <xdr:spPr bwMode="auto">
        <a:xfrm>
          <a:off x="15725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859" name="Text Box 6"/>
        <xdr:cNvSpPr txBox="1">
          <a:spLocks noChangeArrowheads="1"/>
        </xdr:cNvSpPr>
      </xdr:nvSpPr>
      <xdr:spPr bwMode="auto">
        <a:xfrm>
          <a:off x="15725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860" name="Text Box 6"/>
        <xdr:cNvSpPr txBox="1">
          <a:spLocks noChangeArrowheads="1"/>
        </xdr:cNvSpPr>
      </xdr:nvSpPr>
      <xdr:spPr bwMode="auto">
        <a:xfrm>
          <a:off x="15725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190500"/>
    <xdr:sp macro="" textlink="">
      <xdr:nvSpPr>
        <xdr:cNvPr id="861" name="Text Box 6"/>
        <xdr:cNvSpPr txBox="1">
          <a:spLocks noChangeArrowheads="1"/>
        </xdr:cNvSpPr>
      </xdr:nvSpPr>
      <xdr:spPr bwMode="auto">
        <a:xfrm>
          <a:off x="157257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862" name="Text Box 6"/>
        <xdr:cNvSpPr txBox="1">
          <a:spLocks noChangeArrowheads="1"/>
        </xdr:cNvSpPr>
      </xdr:nvSpPr>
      <xdr:spPr bwMode="auto">
        <a:xfrm>
          <a:off x="157257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0"/>
    <xdr:sp macro="" textlink="">
      <xdr:nvSpPr>
        <xdr:cNvPr id="863" name="Text Box 6"/>
        <xdr:cNvSpPr txBox="1">
          <a:spLocks noChangeArrowheads="1"/>
        </xdr:cNvSpPr>
      </xdr:nvSpPr>
      <xdr:spPr bwMode="auto">
        <a:xfrm>
          <a:off x="15725775" y="65659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864" name="Text Box 6"/>
        <xdr:cNvSpPr txBox="1">
          <a:spLocks noChangeArrowheads="1"/>
        </xdr:cNvSpPr>
      </xdr:nvSpPr>
      <xdr:spPr bwMode="auto">
        <a:xfrm>
          <a:off x="15725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190500"/>
    <xdr:sp macro="" textlink="">
      <xdr:nvSpPr>
        <xdr:cNvPr id="865" name="Text Box 6"/>
        <xdr:cNvSpPr txBox="1">
          <a:spLocks noChangeArrowheads="1"/>
        </xdr:cNvSpPr>
      </xdr:nvSpPr>
      <xdr:spPr bwMode="auto">
        <a:xfrm>
          <a:off x="157257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5400"/>
    <xdr:sp macro="" textlink="">
      <xdr:nvSpPr>
        <xdr:cNvPr id="866" name="Text Box 6"/>
        <xdr:cNvSpPr txBox="1">
          <a:spLocks noChangeArrowheads="1"/>
        </xdr:cNvSpPr>
      </xdr:nvSpPr>
      <xdr:spPr bwMode="auto">
        <a:xfrm>
          <a:off x="15725775" y="65659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867" name="Text Box 6"/>
        <xdr:cNvSpPr txBox="1">
          <a:spLocks noChangeArrowheads="1"/>
        </xdr:cNvSpPr>
      </xdr:nvSpPr>
      <xdr:spPr bwMode="auto">
        <a:xfrm>
          <a:off x="157257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868" name="Text Box 6"/>
        <xdr:cNvSpPr txBox="1">
          <a:spLocks noChangeArrowheads="1"/>
        </xdr:cNvSpPr>
      </xdr:nvSpPr>
      <xdr:spPr bwMode="auto">
        <a:xfrm>
          <a:off x="15725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869" name="Text Box 6"/>
        <xdr:cNvSpPr txBox="1">
          <a:spLocks noChangeArrowheads="1"/>
        </xdr:cNvSpPr>
      </xdr:nvSpPr>
      <xdr:spPr bwMode="auto">
        <a:xfrm>
          <a:off x="15725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870" name="Text Box 6"/>
        <xdr:cNvSpPr txBox="1">
          <a:spLocks noChangeArrowheads="1"/>
        </xdr:cNvSpPr>
      </xdr:nvSpPr>
      <xdr:spPr bwMode="auto">
        <a:xfrm>
          <a:off x="157257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871" name="Text Box 6"/>
        <xdr:cNvSpPr txBox="1">
          <a:spLocks noChangeArrowheads="1"/>
        </xdr:cNvSpPr>
      </xdr:nvSpPr>
      <xdr:spPr bwMode="auto">
        <a:xfrm>
          <a:off x="15725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872" name="Text Box 5"/>
        <xdr:cNvSpPr txBox="1">
          <a:spLocks noChangeArrowheads="1"/>
        </xdr:cNvSpPr>
      </xdr:nvSpPr>
      <xdr:spPr bwMode="auto">
        <a:xfrm>
          <a:off x="15725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873" name="Text Box 6"/>
        <xdr:cNvSpPr txBox="1">
          <a:spLocks noChangeArrowheads="1"/>
        </xdr:cNvSpPr>
      </xdr:nvSpPr>
      <xdr:spPr bwMode="auto">
        <a:xfrm>
          <a:off x="15725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874" name="Text Box 6"/>
        <xdr:cNvSpPr txBox="1">
          <a:spLocks noChangeArrowheads="1"/>
        </xdr:cNvSpPr>
      </xdr:nvSpPr>
      <xdr:spPr bwMode="auto">
        <a:xfrm>
          <a:off x="167544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190500"/>
    <xdr:sp macro="" textlink="">
      <xdr:nvSpPr>
        <xdr:cNvPr id="875" name="Text Box 6"/>
        <xdr:cNvSpPr txBox="1">
          <a:spLocks noChangeArrowheads="1"/>
        </xdr:cNvSpPr>
      </xdr:nvSpPr>
      <xdr:spPr bwMode="auto">
        <a:xfrm>
          <a:off x="157257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25</xdr:row>
      <xdr:rowOff>266700</xdr:rowOff>
    </xdr:from>
    <xdr:ext cx="76200" cy="215900"/>
    <xdr:sp macro="" textlink="">
      <xdr:nvSpPr>
        <xdr:cNvPr id="876" name="Text Box 6"/>
        <xdr:cNvSpPr txBox="1">
          <a:spLocks noChangeArrowheads="1"/>
        </xdr:cNvSpPr>
      </xdr:nvSpPr>
      <xdr:spPr bwMode="auto">
        <a:xfrm>
          <a:off x="157257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877" name="Text Box 6"/>
        <xdr:cNvSpPr txBox="1">
          <a:spLocks noChangeArrowheads="1"/>
        </xdr:cNvSpPr>
      </xdr:nvSpPr>
      <xdr:spPr bwMode="auto">
        <a:xfrm>
          <a:off x="167544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25</xdr:row>
      <xdr:rowOff>266700</xdr:rowOff>
    </xdr:from>
    <xdr:ext cx="76200" cy="215900"/>
    <xdr:sp macro="" textlink="">
      <xdr:nvSpPr>
        <xdr:cNvPr id="878" name="Text Box 6"/>
        <xdr:cNvSpPr txBox="1">
          <a:spLocks noChangeArrowheads="1"/>
        </xdr:cNvSpPr>
      </xdr:nvSpPr>
      <xdr:spPr bwMode="auto">
        <a:xfrm>
          <a:off x="157257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879" name="Text Box 5"/>
        <xdr:cNvSpPr txBox="1">
          <a:spLocks noChangeArrowheads="1"/>
        </xdr:cNvSpPr>
      </xdr:nvSpPr>
      <xdr:spPr bwMode="auto">
        <a:xfrm>
          <a:off x="167544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880" name="Text Box 5"/>
        <xdr:cNvSpPr txBox="1">
          <a:spLocks noChangeArrowheads="1"/>
        </xdr:cNvSpPr>
      </xdr:nvSpPr>
      <xdr:spPr bwMode="auto">
        <a:xfrm>
          <a:off x="15725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881" name="Text Box 6"/>
        <xdr:cNvSpPr txBox="1">
          <a:spLocks noChangeArrowheads="1"/>
        </xdr:cNvSpPr>
      </xdr:nvSpPr>
      <xdr:spPr bwMode="auto">
        <a:xfrm>
          <a:off x="157257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882" name="Text Box 6"/>
        <xdr:cNvSpPr txBox="1">
          <a:spLocks noChangeArrowheads="1"/>
        </xdr:cNvSpPr>
      </xdr:nvSpPr>
      <xdr:spPr bwMode="auto">
        <a:xfrm>
          <a:off x="167544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5400"/>
    <xdr:sp macro="" textlink="">
      <xdr:nvSpPr>
        <xdr:cNvPr id="883" name="Text Box 6"/>
        <xdr:cNvSpPr txBox="1">
          <a:spLocks noChangeArrowheads="1"/>
        </xdr:cNvSpPr>
      </xdr:nvSpPr>
      <xdr:spPr bwMode="auto">
        <a:xfrm>
          <a:off x="15725775" y="65659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25</xdr:row>
      <xdr:rowOff>266700</xdr:rowOff>
    </xdr:from>
    <xdr:ext cx="76200" cy="215900"/>
    <xdr:sp macro="" textlink="">
      <xdr:nvSpPr>
        <xdr:cNvPr id="884" name="Text Box 6"/>
        <xdr:cNvSpPr txBox="1">
          <a:spLocks noChangeArrowheads="1"/>
        </xdr:cNvSpPr>
      </xdr:nvSpPr>
      <xdr:spPr bwMode="auto">
        <a:xfrm>
          <a:off x="157257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25</xdr:row>
      <xdr:rowOff>266700</xdr:rowOff>
    </xdr:from>
    <xdr:ext cx="79375" cy="219075"/>
    <xdr:sp macro="" textlink="">
      <xdr:nvSpPr>
        <xdr:cNvPr id="885" name="Text Box 6"/>
        <xdr:cNvSpPr txBox="1">
          <a:spLocks noChangeArrowheads="1"/>
        </xdr:cNvSpPr>
      </xdr:nvSpPr>
      <xdr:spPr bwMode="auto">
        <a:xfrm>
          <a:off x="157257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25</xdr:row>
      <xdr:rowOff>266700</xdr:rowOff>
    </xdr:from>
    <xdr:ext cx="76200" cy="215900"/>
    <xdr:sp macro="" textlink="">
      <xdr:nvSpPr>
        <xdr:cNvPr id="886" name="Text Box 6"/>
        <xdr:cNvSpPr txBox="1">
          <a:spLocks noChangeArrowheads="1"/>
        </xdr:cNvSpPr>
      </xdr:nvSpPr>
      <xdr:spPr bwMode="auto">
        <a:xfrm>
          <a:off x="157257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887" name="Text Box 6"/>
        <xdr:cNvSpPr txBox="1">
          <a:spLocks noChangeArrowheads="1"/>
        </xdr:cNvSpPr>
      </xdr:nvSpPr>
      <xdr:spPr bwMode="auto">
        <a:xfrm>
          <a:off x="167544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9375" cy="219075"/>
    <xdr:sp macro="" textlink="">
      <xdr:nvSpPr>
        <xdr:cNvPr id="888" name="Text Box 6"/>
        <xdr:cNvSpPr txBox="1">
          <a:spLocks noChangeArrowheads="1"/>
        </xdr:cNvSpPr>
      </xdr:nvSpPr>
      <xdr:spPr bwMode="auto">
        <a:xfrm>
          <a:off x="167544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889" name="Text Box 6"/>
        <xdr:cNvSpPr txBox="1">
          <a:spLocks noChangeArrowheads="1"/>
        </xdr:cNvSpPr>
      </xdr:nvSpPr>
      <xdr:spPr bwMode="auto">
        <a:xfrm>
          <a:off x="167544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6200" cy="215900"/>
    <xdr:sp macro="" textlink="">
      <xdr:nvSpPr>
        <xdr:cNvPr id="890" name="Text Box 6"/>
        <xdr:cNvSpPr txBox="1">
          <a:spLocks noChangeArrowheads="1"/>
        </xdr:cNvSpPr>
      </xdr:nvSpPr>
      <xdr:spPr bwMode="auto">
        <a:xfrm>
          <a:off x="15725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891" name="Text Box 5"/>
        <xdr:cNvSpPr txBox="1">
          <a:spLocks noChangeArrowheads="1"/>
        </xdr:cNvSpPr>
      </xdr:nvSpPr>
      <xdr:spPr bwMode="auto">
        <a:xfrm>
          <a:off x="167544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892" name="Text Box 6"/>
        <xdr:cNvSpPr txBox="1">
          <a:spLocks noChangeArrowheads="1"/>
        </xdr:cNvSpPr>
      </xdr:nvSpPr>
      <xdr:spPr bwMode="auto">
        <a:xfrm>
          <a:off x="167544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27</xdr:row>
      <xdr:rowOff>266700</xdr:rowOff>
    </xdr:from>
    <xdr:ext cx="79375" cy="219075"/>
    <xdr:sp macro="" textlink="">
      <xdr:nvSpPr>
        <xdr:cNvPr id="893" name="Text Box 6"/>
        <xdr:cNvSpPr txBox="1">
          <a:spLocks noChangeArrowheads="1"/>
        </xdr:cNvSpPr>
      </xdr:nvSpPr>
      <xdr:spPr bwMode="auto">
        <a:xfrm>
          <a:off x="15725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894" name="Text Box 6"/>
        <xdr:cNvSpPr txBox="1">
          <a:spLocks noChangeArrowheads="1"/>
        </xdr:cNvSpPr>
      </xdr:nvSpPr>
      <xdr:spPr bwMode="auto">
        <a:xfrm>
          <a:off x="13239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895"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896" name="Text Box 6"/>
        <xdr:cNvSpPr txBox="1">
          <a:spLocks noChangeArrowheads="1"/>
        </xdr:cNvSpPr>
      </xdr:nvSpPr>
      <xdr:spPr bwMode="auto">
        <a:xfrm>
          <a:off x="13239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897" name="Text Box 5"/>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898"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9375" cy="219075"/>
    <xdr:sp macro="" textlink="">
      <xdr:nvSpPr>
        <xdr:cNvPr id="899" name="Text Box 6"/>
        <xdr:cNvSpPr txBox="1">
          <a:spLocks noChangeArrowheads="1"/>
        </xdr:cNvSpPr>
      </xdr:nvSpPr>
      <xdr:spPr bwMode="auto">
        <a:xfrm>
          <a:off x="13239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900"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901" name="Text Box 6"/>
        <xdr:cNvSpPr txBox="1">
          <a:spLocks noChangeArrowheads="1"/>
        </xdr:cNvSpPr>
      </xdr:nvSpPr>
      <xdr:spPr bwMode="auto">
        <a:xfrm>
          <a:off x="13239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190500"/>
    <xdr:sp macro="" textlink="">
      <xdr:nvSpPr>
        <xdr:cNvPr id="902" name="Text Box 6"/>
        <xdr:cNvSpPr txBox="1">
          <a:spLocks noChangeArrowheads="1"/>
        </xdr:cNvSpPr>
      </xdr:nvSpPr>
      <xdr:spPr bwMode="auto">
        <a:xfrm>
          <a:off x="2352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03"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904"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05"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06"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07" name="Text Box 5"/>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08"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09"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10" name="Text Box 5"/>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11"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912"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913"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14" name="Text Box 5"/>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15"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916"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17" name="Text Box 5"/>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918"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919"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20"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21"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922"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23"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924"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25"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26"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27" name="Text Box 5"/>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28"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29" name="Text Box 5"/>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930"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931"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32"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33"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934"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35"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36"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190500"/>
    <xdr:sp macro="" textlink="">
      <xdr:nvSpPr>
        <xdr:cNvPr id="937" name="Text Box 6"/>
        <xdr:cNvSpPr txBox="1">
          <a:spLocks noChangeArrowheads="1"/>
        </xdr:cNvSpPr>
      </xdr:nvSpPr>
      <xdr:spPr bwMode="auto">
        <a:xfrm>
          <a:off x="136683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938" name="Text Box 6"/>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939" name="Text Box 5"/>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940" name="Text Box 6"/>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941" name="Text Box 6"/>
        <xdr:cNvSpPr txBox="1">
          <a:spLocks noChangeArrowheads="1"/>
        </xdr:cNvSpPr>
      </xdr:nvSpPr>
      <xdr:spPr bwMode="auto">
        <a:xfrm>
          <a:off x="13668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942"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943" name="Text Box 5"/>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944" name="Text Box 5"/>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945" name="Text Box 6"/>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946"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947" name="Text Box 6"/>
        <xdr:cNvSpPr txBox="1">
          <a:spLocks noChangeArrowheads="1"/>
        </xdr:cNvSpPr>
      </xdr:nvSpPr>
      <xdr:spPr bwMode="auto">
        <a:xfrm>
          <a:off x="13668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948" name="Text Box 5"/>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949"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51"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952" name="Text Box 6"/>
        <xdr:cNvSpPr txBox="1">
          <a:spLocks noChangeArrowheads="1"/>
        </xdr:cNvSpPr>
      </xdr:nvSpPr>
      <xdr:spPr bwMode="auto">
        <a:xfrm>
          <a:off x="146970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953" name="Text Box 6"/>
        <xdr:cNvSpPr txBox="1">
          <a:spLocks noChangeArrowheads="1"/>
        </xdr:cNvSpPr>
      </xdr:nvSpPr>
      <xdr:spPr bwMode="auto">
        <a:xfrm>
          <a:off x="14697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954" name="Text Box 5"/>
        <xdr:cNvSpPr txBox="1">
          <a:spLocks noChangeArrowheads="1"/>
        </xdr:cNvSpPr>
      </xdr:nvSpPr>
      <xdr:spPr bwMode="auto">
        <a:xfrm>
          <a:off x="14697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955" name="Text Box 6"/>
        <xdr:cNvSpPr txBox="1">
          <a:spLocks noChangeArrowheads="1"/>
        </xdr:cNvSpPr>
      </xdr:nvSpPr>
      <xdr:spPr bwMode="auto">
        <a:xfrm>
          <a:off x="14697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956" name="Text Box 5"/>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957" name="Text Box 6"/>
        <xdr:cNvSpPr txBox="1">
          <a:spLocks noChangeArrowheads="1"/>
        </xdr:cNvSpPr>
      </xdr:nvSpPr>
      <xdr:spPr bwMode="auto">
        <a:xfrm>
          <a:off x="146970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958" name="Text Box 5"/>
        <xdr:cNvSpPr txBox="1">
          <a:spLocks noChangeArrowheads="1"/>
        </xdr:cNvSpPr>
      </xdr:nvSpPr>
      <xdr:spPr bwMode="auto">
        <a:xfrm>
          <a:off x="14697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25</xdr:row>
      <xdr:rowOff>266700</xdr:rowOff>
    </xdr:from>
    <xdr:ext cx="76200" cy="215900"/>
    <xdr:sp macro="" textlink="">
      <xdr:nvSpPr>
        <xdr:cNvPr id="959" name="Text Box 6"/>
        <xdr:cNvSpPr txBox="1">
          <a:spLocks noChangeArrowheads="1"/>
        </xdr:cNvSpPr>
      </xdr:nvSpPr>
      <xdr:spPr bwMode="auto">
        <a:xfrm>
          <a:off x="14697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960" name="Text Box 6"/>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961" name="Text Box 5"/>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25</xdr:row>
      <xdr:rowOff>266700</xdr:rowOff>
    </xdr:from>
    <xdr:ext cx="76200" cy="215900"/>
    <xdr:sp macro="" textlink="">
      <xdr:nvSpPr>
        <xdr:cNvPr id="962" name="Text Box 6"/>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963"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964" name="Text Box 6"/>
        <xdr:cNvSpPr txBox="1">
          <a:spLocks noChangeArrowheads="1"/>
        </xdr:cNvSpPr>
      </xdr:nvSpPr>
      <xdr:spPr bwMode="auto">
        <a:xfrm>
          <a:off x="13668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965"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966"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967"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968"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69" name="Text Box 5"/>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9375" cy="219075"/>
    <xdr:sp macro="" textlink="">
      <xdr:nvSpPr>
        <xdr:cNvPr id="970" name="Text Box 6"/>
        <xdr:cNvSpPr txBox="1">
          <a:spLocks noChangeArrowheads="1"/>
        </xdr:cNvSpPr>
      </xdr:nvSpPr>
      <xdr:spPr bwMode="auto">
        <a:xfrm>
          <a:off x="13668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971"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972" name="Text Box 5"/>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27</xdr:row>
      <xdr:rowOff>266700</xdr:rowOff>
    </xdr:from>
    <xdr:ext cx="76200" cy="215900"/>
    <xdr:sp macro="" textlink="">
      <xdr:nvSpPr>
        <xdr:cNvPr id="973"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74"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75" name="Text Box 5"/>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76"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0"/>
    <xdr:sp macro="" textlink="">
      <xdr:nvSpPr>
        <xdr:cNvPr id="977" name="Text Box 6"/>
        <xdr:cNvSpPr txBox="1">
          <a:spLocks noChangeArrowheads="1"/>
        </xdr:cNvSpPr>
      </xdr:nvSpPr>
      <xdr:spPr bwMode="auto">
        <a:xfrm>
          <a:off x="14697075" y="65659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78"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979" name="Text Box 6"/>
        <xdr:cNvSpPr txBox="1">
          <a:spLocks noChangeArrowheads="1"/>
        </xdr:cNvSpPr>
      </xdr:nvSpPr>
      <xdr:spPr bwMode="auto">
        <a:xfrm>
          <a:off x="146970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5400"/>
    <xdr:sp macro="" textlink="">
      <xdr:nvSpPr>
        <xdr:cNvPr id="980" name="Text Box 6"/>
        <xdr:cNvSpPr txBox="1">
          <a:spLocks noChangeArrowheads="1"/>
        </xdr:cNvSpPr>
      </xdr:nvSpPr>
      <xdr:spPr bwMode="auto">
        <a:xfrm>
          <a:off x="14697075" y="65659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981" name="Text Box 6"/>
        <xdr:cNvSpPr txBox="1">
          <a:spLocks noChangeArrowheads="1"/>
        </xdr:cNvSpPr>
      </xdr:nvSpPr>
      <xdr:spPr bwMode="auto">
        <a:xfrm>
          <a:off x="146970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982"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83"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984" name="Text Box 6"/>
        <xdr:cNvSpPr txBox="1">
          <a:spLocks noChangeArrowheads="1"/>
        </xdr:cNvSpPr>
      </xdr:nvSpPr>
      <xdr:spPr bwMode="auto">
        <a:xfrm>
          <a:off x="146970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85"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86" name="Text Box 5"/>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87"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988" name="Text Box 6"/>
        <xdr:cNvSpPr txBox="1">
          <a:spLocks noChangeArrowheads="1"/>
        </xdr:cNvSpPr>
      </xdr:nvSpPr>
      <xdr:spPr bwMode="auto">
        <a:xfrm>
          <a:off x="146970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989" name="Text Box 6"/>
        <xdr:cNvSpPr txBox="1">
          <a:spLocks noChangeArrowheads="1"/>
        </xdr:cNvSpPr>
      </xdr:nvSpPr>
      <xdr:spPr bwMode="auto">
        <a:xfrm>
          <a:off x="146970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990"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991" name="Text Box 6"/>
        <xdr:cNvSpPr txBox="1">
          <a:spLocks noChangeArrowheads="1"/>
        </xdr:cNvSpPr>
      </xdr:nvSpPr>
      <xdr:spPr bwMode="auto">
        <a:xfrm>
          <a:off x="146970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992"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993" name="Text Box 6"/>
        <xdr:cNvSpPr txBox="1">
          <a:spLocks noChangeArrowheads="1"/>
        </xdr:cNvSpPr>
      </xdr:nvSpPr>
      <xdr:spPr bwMode="auto">
        <a:xfrm>
          <a:off x="146970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94"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995"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996"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190500"/>
    <xdr:sp macro="" textlink="">
      <xdr:nvSpPr>
        <xdr:cNvPr id="997" name="Text Box 6"/>
        <xdr:cNvSpPr txBox="1">
          <a:spLocks noChangeArrowheads="1"/>
        </xdr:cNvSpPr>
      </xdr:nvSpPr>
      <xdr:spPr bwMode="auto">
        <a:xfrm>
          <a:off x="146970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25</xdr:row>
      <xdr:rowOff>266700</xdr:rowOff>
    </xdr:from>
    <xdr:ext cx="79375" cy="219075"/>
    <xdr:sp macro="" textlink="">
      <xdr:nvSpPr>
        <xdr:cNvPr id="998" name="Text Box 6"/>
        <xdr:cNvSpPr txBox="1">
          <a:spLocks noChangeArrowheads="1"/>
        </xdr:cNvSpPr>
      </xdr:nvSpPr>
      <xdr:spPr bwMode="auto">
        <a:xfrm>
          <a:off x="146970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999"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000" name="Text Box 5"/>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001"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002"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003"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004"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005" name="Text Box 5"/>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006"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007"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008"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009" name="Text Box 5"/>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010" name="Text Box 6"/>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011"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012" name="Text Box 5"/>
        <xdr:cNvSpPr txBox="1">
          <a:spLocks noChangeArrowheads="1"/>
        </xdr:cNvSpPr>
      </xdr:nvSpPr>
      <xdr:spPr bwMode="auto">
        <a:xfrm>
          <a:off x="14697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013"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9375" cy="219075"/>
    <xdr:sp macro="" textlink="">
      <xdr:nvSpPr>
        <xdr:cNvPr id="1014" name="Text Box 6"/>
        <xdr:cNvSpPr txBox="1">
          <a:spLocks noChangeArrowheads="1"/>
        </xdr:cNvSpPr>
      </xdr:nvSpPr>
      <xdr:spPr bwMode="auto">
        <a:xfrm>
          <a:off x="14697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190500"/>
    <xdr:sp macro="" textlink="">
      <xdr:nvSpPr>
        <xdr:cNvPr id="1015" name="Text Box 6"/>
        <xdr:cNvSpPr txBox="1">
          <a:spLocks noChangeArrowheads="1"/>
        </xdr:cNvSpPr>
      </xdr:nvSpPr>
      <xdr:spPr bwMode="auto">
        <a:xfrm>
          <a:off x="64674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16"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190500"/>
    <xdr:sp macro="" textlink="">
      <xdr:nvSpPr>
        <xdr:cNvPr id="1017" name="Text Box 6"/>
        <xdr:cNvSpPr txBox="1">
          <a:spLocks noChangeArrowheads="1"/>
        </xdr:cNvSpPr>
      </xdr:nvSpPr>
      <xdr:spPr bwMode="auto">
        <a:xfrm>
          <a:off x="64674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18"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19"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190500"/>
    <xdr:sp macro="" textlink="">
      <xdr:nvSpPr>
        <xdr:cNvPr id="1020" name="Text Box 6"/>
        <xdr:cNvSpPr txBox="1">
          <a:spLocks noChangeArrowheads="1"/>
        </xdr:cNvSpPr>
      </xdr:nvSpPr>
      <xdr:spPr bwMode="auto">
        <a:xfrm>
          <a:off x="64674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21"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22"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23"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024"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1025"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1026"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1027"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6200" cy="215900"/>
    <xdr:sp macro="" textlink="">
      <xdr:nvSpPr>
        <xdr:cNvPr id="1028" name="Text Box 6"/>
        <xdr:cNvSpPr txBox="1">
          <a:spLocks noChangeArrowheads="1"/>
        </xdr:cNvSpPr>
      </xdr:nvSpPr>
      <xdr:spPr bwMode="auto">
        <a:xfrm>
          <a:off x="85248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029" name="Text Box 5"/>
        <xdr:cNvSpPr txBox="1">
          <a:spLocks noChangeArrowheads="1"/>
        </xdr:cNvSpPr>
      </xdr:nvSpPr>
      <xdr:spPr bwMode="auto">
        <a:xfrm>
          <a:off x="85248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9375" cy="219075"/>
    <xdr:sp macro="" textlink="">
      <xdr:nvSpPr>
        <xdr:cNvPr id="1030" name="Text Box 6"/>
        <xdr:cNvSpPr txBox="1">
          <a:spLocks noChangeArrowheads="1"/>
        </xdr:cNvSpPr>
      </xdr:nvSpPr>
      <xdr:spPr bwMode="auto">
        <a:xfrm>
          <a:off x="85248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27</xdr:row>
      <xdr:rowOff>266700</xdr:rowOff>
    </xdr:from>
    <xdr:ext cx="76200" cy="215900"/>
    <xdr:sp macro="" textlink="">
      <xdr:nvSpPr>
        <xdr:cNvPr id="1031" name="Text Box 6"/>
        <xdr:cNvSpPr txBox="1">
          <a:spLocks noChangeArrowheads="1"/>
        </xdr:cNvSpPr>
      </xdr:nvSpPr>
      <xdr:spPr bwMode="auto">
        <a:xfrm>
          <a:off x="74961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032" name="Text Box 5"/>
        <xdr:cNvSpPr txBox="1">
          <a:spLocks noChangeArrowheads="1"/>
        </xdr:cNvSpPr>
      </xdr:nvSpPr>
      <xdr:spPr bwMode="auto">
        <a:xfrm>
          <a:off x="85248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6200" cy="215900"/>
    <xdr:sp macro="" textlink="">
      <xdr:nvSpPr>
        <xdr:cNvPr id="1033" name="Text Box 6"/>
        <xdr:cNvSpPr txBox="1">
          <a:spLocks noChangeArrowheads="1"/>
        </xdr:cNvSpPr>
      </xdr:nvSpPr>
      <xdr:spPr bwMode="auto">
        <a:xfrm>
          <a:off x="85248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6200" cy="215900"/>
    <xdr:sp macro="" textlink="">
      <xdr:nvSpPr>
        <xdr:cNvPr id="1034" name="Text Box 5"/>
        <xdr:cNvSpPr txBox="1">
          <a:spLocks noChangeArrowheads="1"/>
        </xdr:cNvSpPr>
      </xdr:nvSpPr>
      <xdr:spPr bwMode="auto">
        <a:xfrm>
          <a:off x="85248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6200" cy="215900"/>
    <xdr:sp macro="" textlink="">
      <xdr:nvSpPr>
        <xdr:cNvPr id="1035" name="Text Box 6"/>
        <xdr:cNvSpPr txBox="1">
          <a:spLocks noChangeArrowheads="1"/>
        </xdr:cNvSpPr>
      </xdr:nvSpPr>
      <xdr:spPr bwMode="auto">
        <a:xfrm>
          <a:off x="85248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036" name="Text Box 6"/>
        <xdr:cNvSpPr txBox="1">
          <a:spLocks noChangeArrowheads="1"/>
        </xdr:cNvSpPr>
      </xdr:nvSpPr>
      <xdr:spPr bwMode="auto">
        <a:xfrm>
          <a:off x="85248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6200" cy="215900"/>
    <xdr:sp macro="" textlink="">
      <xdr:nvSpPr>
        <xdr:cNvPr id="1037" name="Text Box 6"/>
        <xdr:cNvSpPr txBox="1">
          <a:spLocks noChangeArrowheads="1"/>
        </xdr:cNvSpPr>
      </xdr:nvSpPr>
      <xdr:spPr bwMode="auto">
        <a:xfrm>
          <a:off x="85248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38" name="Text Box 6"/>
        <xdr:cNvSpPr txBox="1">
          <a:spLocks noChangeArrowheads="1"/>
        </xdr:cNvSpPr>
      </xdr:nvSpPr>
      <xdr:spPr bwMode="auto">
        <a:xfrm>
          <a:off x="15725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39" name="Text Box 5"/>
        <xdr:cNvSpPr txBox="1">
          <a:spLocks noChangeArrowheads="1"/>
        </xdr:cNvSpPr>
      </xdr:nvSpPr>
      <xdr:spPr bwMode="auto">
        <a:xfrm>
          <a:off x="15725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190500"/>
    <xdr:sp macro="" textlink="">
      <xdr:nvSpPr>
        <xdr:cNvPr id="1040" name="Text Box 6"/>
        <xdr:cNvSpPr txBox="1">
          <a:spLocks noChangeArrowheads="1"/>
        </xdr:cNvSpPr>
      </xdr:nvSpPr>
      <xdr:spPr bwMode="auto">
        <a:xfrm>
          <a:off x="15725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41" name="Text Box 6"/>
        <xdr:cNvSpPr txBox="1">
          <a:spLocks noChangeArrowheads="1"/>
        </xdr:cNvSpPr>
      </xdr:nvSpPr>
      <xdr:spPr bwMode="auto">
        <a:xfrm>
          <a:off x="15725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1042" name="Text Box 6"/>
        <xdr:cNvSpPr txBox="1">
          <a:spLocks noChangeArrowheads="1"/>
        </xdr:cNvSpPr>
      </xdr:nvSpPr>
      <xdr:spPr bwMode="auto">
        <a:xfrm>
          <a:off x="15725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1043" name="Text Box 6"/>
        <xdr:cNvSpPr txBox="1">
          <a:spLocks noChangeArrowheads="1"/>
        </xdr:cNvSpPr>
      </xdr:nvSpPr>
      <xdr:spPr bwMode="auto">
        <a:xfrm>
          <a:off x="15725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44" name="Text Box 5"/>
        <xdr:cNvSpPr txBox="1">
          <a:spLocks noChangeArrowheads="1"/>
        </xdr:cNvSpPr>
      </xdr:nvSpPr>
      <xdr:spPr bwMode="auto">
        <a:xfrm>
          <a:off x="15725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190500"/>
    <xdr:sp macro="" textlink="">
      <xdr:nvSpPr>
        <xdr:cNvPr id="1045" name="Text Box 6"/>
        <xdr:cNvSpPr txBox="1">
          <a:spLocks noChangeArrowheads="1"/>
        </xdr:cNvSpPr>
      </xdr:nvSpPr>
      <xdr:spPr bwMode="auto">
        <a:xfrm>
          <a:off x="15725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46" name="Text Box 6"/>
        <xdr:cNvSpPr txBox="1">
          <a:spLocks noChangeArrowheads="1"/>
        </xdr:cNvSpPr>
      </xdr:nvSpPr>
      <xdr:spPr bwMode="auto">
        <a:xfrm>
          <a:off x="15725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47"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1048"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49"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1050" name="Text Box 6"/>
        <xdr:cNvSpPr txBox="1">
          <a:spLocks noChangeArrowheads="1"/>
        </xdr:cNvSpPr>
      </xdr:nvSpPr>
      <xdr:spPr bwMode="auto">
        <a:xfrm>
          <a:off x="15725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51" name="Text Box 5"/>
        <xdr:cNvSpPr txBox="1">
          <a:spLocks noChangeArrowheads="1"/>
        </xdr:cNvSpPr>
      </xdr:nvSpPr>
      <xdr:spPr bwMode="auto">
        <a:xfrm>
          <a:off x="15725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52"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53"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54"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1055" name="Text Box 6"/>
        <xdr:cNvSpPr txBox="1">
          <a:spLocks noChangeArrowheads="1"/>
        </xdr:cNvSpPr>
      </xdr:nvSpPr>
      <xdr:spPr bwMode="auto">
        <a:xfrm>
          <a:off x="15725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1056" name="Text Box 6"/>
        <xdr:cNvSpPr txBox="1">
          <a:spLocks noChangeArrowheads="1"/>
        </xdr:cNvSpPr>
      </xdr:nvSpPr>
      <xdr:spPr bwMode="auto">
        <a:xfrm>
          <a:off x="15725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57"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58"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59"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1060"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1061"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62"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63"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1064"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65"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1066"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1067"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68" name="Text Box 6"/>
        <xdr:cNvSpPr txBox="1">
          <a:spLocks noChangeArrowheads="1"/>
        </xdr:cNvSpPr>
      </xdr:nvSpPr>
      <xdr:spPr bwMode="auto">
        <a:xfrm>
          <a:off x="15725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190500"/>
    <xdr:sp macro="" textlink="">
      <xdr:nvSpPr>
        <xdr:cNvPr id="1069" name="Text Box 6"/>
        <xdr:cNvSpPr txBox="1">
          <a:spLocks noChangeArrowheads="1"/>
        </xdr:cNvSpPr>
      </xdr:nvSpPr>
      <xdr:spPr bwMode="auto">
        <a:xfrm>
          <a:off x="15725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070" name="Text Box 6"/>
        <xdr:cNvSpPr txBox="1">
          <a:spLocks noChangeArrowheads="1"/>
        </xdr:cNvSpPr>
      </xdr:nvSpPr>
      <xdr:spPr bwMode="auto">
        <a:xfrm>
          <a:off x="16754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071" name="Text Box 6"/>
        <xdr:cNvSpPr txBox="1">
          <a:spLocks noChangeArrowheads="1"/>
        </xdr:cNvSpPr>
      </xdr:nvSpPr>
      <xdr:spPr bwMode="auto">
        <a:xfrm>
          <a:off x="16754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072" name="Text Box 6"/>
        <xdr:cNvSpPr txBox="1">
          <a:spLocks noChangeArrowheads="1"/>
        </xdr:cNvSpPr>
      </xdr:nvSpPr>
      <xdr:spPr bwMode="auto">
        <a:xfrm>
          <a:off x="16754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73"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74"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1075"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76"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9375" cy="219075"/>
    <xdr:sp macro="" textlink="">
      <xdr:nvSpPr>
        <xdr:cNvPr id="1077"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78"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190500"/>
    <xdr:sp macro="" textlink="">
      <xdr:nvSpPr>
        <xdr:cNvPr id="1079" name="Text Box 6"/>
        <xdr:cNvSpPr txBox="1">
          <a:spLocks noChangeArrowheads="1"/>
        </xdr:cNvSpPr>
      </xdr:nvSpPr>
      <xdr:spPr bwMode="auto">
        <a:xfrm>
          <a:off x="15725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190500"/>
    <xdr:sp macro="" textlink="">
      <xdr:nvSpPr>
        <xdr:cNvPr id="1080" name="Text Box 6"/>
        <xdr:cNvSpPr txBox="1">
          <a:spLocks noChangeArrowheads="1"/>
        </xdr:cNvSpPr>
      </xdr:nvSpPr>
      <xdr:spPr bwMode="auto">
        <a:xfrm>
          <a:off x="167544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081" name="Text Box 6"/>
        <xdr:cNvSpPr txBox="1">
          <a:spLocks noChangeArrowheads="1"/>
        </xdr:cNvSpPr>
      </xdr:nvSpPr>
      <xdr:spPr bwMode="auto">
        <a:xfrm>
          <a:off x="16754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82"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83"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84"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085" name="Text Box 6"/>
        <xdr:cNvSpPr txBox="1">
          <a:spLocks noChangeArrowheads="1"/>
        </xdr:cNvSpPr>
      </xdr:nvSpPr>
      <xdr:spPr bwMode="auto">
        <a:xfrm>
          <a:off x="16754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086" name="Text Box 5"/>
        <xdr:cNvSpPr txBox="1">
          <a:spLocks noChangeArrowheads="1"/>
        </xdr:cNvSpPr>
      </xdr:nvSpPr>
      <xdr:spPr bwMode="auto">
        <a:xfrm>
          <a:off x="16754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087" name="Text Box 6"/>
        <xdr:cNvSpPr txBox="1">
          <a:spLocks noChangeArrowheads="1"/>
        </xdr:cNvSpPr>
      </xdr:nvSpPr>
      <xdr:spPr bwMode="auto">
        <a:xfrm>
          <a:off x="16754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5400"/>
    <xdr:sp macro="" textlink="">
      <xdr:nvSpPr>
        <xdr:cNvPr id="1088" name="Text Box 6"/>
        <xdr:cNvSpPr txBox="1">
          <a:spLocks noChangeArrowheads="1"/>
        </xdr:cNvSpPr>
      </xdr:nvSpPr>
      <xdr:spPr bwMode="auto">
        <a:xfrm>
          <a:off x="167544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1089" name="Text Box 6"/>
        <xdr:cNvSpPr txBox="1">
          <a:spLocks noChangeArrowheads="1"/>
        </xdr:cNvSpPr>
      </xdr:nvSpPr>
      <xdr:spPr bwMode="auto">
        <a:xfrm>
          <a:off x="15725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90" name="Text Box 6"/>
        <xdr:cNvSpPr txBox="1">
          <a:spLocks noChangeArrowheads="1"/>
        </xdr:cNvSpPr>
      </xdr:nvSpPr>
      <xdr:spPr bwMode="auto">
        <a:xfrm>
          <a:off x="15725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091" name="Text Box 6"/>
        <xdr:cNvSpPr txBox="1">
          <a:spLocks noChangeArrowheads="1"/>
        </xdr:cNvSpPr>
      </xdr:nvSpPr>
      <xdr:spPr bwMode="auto">
        <a:xfrm>
          <a:off x="16754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92" name="Text Box 5"/>
        <xdr:cNvSpPr txBox="1">
          <a:spLocks noChangeArrowheads="1"/>
        </xdr:cNvSpPr>
      </xdr:nvSpPr>
      <xdr:spPr bwMode="auto">
        <a:xfrm>
          <a:off x="15725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93"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094" name="Text Box 6"/>
        <xdr:cNvSpPr txBox="1">
          <a:spLocks noChangeArrowheads="1"/>
        </xdr:cNvSpPr>
      </xdr:nvSpPr>
      <xdr:spPr bwMode="auto">
        <a:xfrm>
          <a:off x="16754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29</xdr:row>
      <xdr:rowOff>266700</xdr:rowOff>
    </xdr:from>
    <xdr:ext cx="76200" cy="215900"/>
    <xdr:sp macro="" textlink="">
      <xdr:nvSpPr>
        <xdr:cNvPr id="1095"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096" name="Text Box 6"/>
        <xdr:cNvSpPr txBox="1">
          <a:spLocks noChangeArrowheads="1"/>
        </xdr:cNvSpPr>
      </xdr:nvSpPr>
      <xdr:spPr bwMode="auto">
        <a:xfrm>
          <a:off x="16754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1097" name="Text Box 6"/>
        <xdr:cNvSpPr txBox="1">
          <a:spLocks noChangeArrowheads="1"/>
        </xdr:cNvSpPr>
      </xdr:nvSpPr>
      <xdr:spPr bwMode="auto">
        <a:xfrm>
          <a:off x="15725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098" name="Text Box 6"/>
        <xdr:cNvSpPr txBox="1">
          <a:spLocks noChangeArrowheads="1"/>
        </xdr:cNvSpPr>
      </xdr:nvSpPr>
      <xdr:spPr bwMode="auto">
        <a:xfrm>
          <a:off x="16754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099" name="Text Box 5"/>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190500"/>
    <xdr:sp macro="" textlink="">
      <xdr:nvSpPr>
        <xdr:cNvPr id="1100" name="Text Box 6"/>
        <xdr:cNvSpPr txBox="1">
          <a:spLocks noChangeArrowheads="1"/>
        </xdr:cNvSpPr>
      </xdr:nvSpPr>
      <xdr:spPr bwMode="auto">
        <a:xfrm>
          <a:off x="54387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01"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02"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03"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04"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05"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06"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190500"/>
    <xdr:sp macro="" textlink="">
      <xdr:nvSpPr>
        <xdr:cNvPr id="1107" name="Text Box 6"/>
        <xdr:cNvSpPr txBox="1">
          <a:spLocks noChangeArrowheads="1"/>
        </xdr:cNvSpPr>
      </xdr:nvSpPr>
      <xdr:spPr bwMode="auto">
        <a:xfrm>
          <a:off x="54387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6200" cy="215900"/>
    <xdr:sp macro="" textlink="">
      <xdr:nvSpPr>
        <xdr:cNvPr id="1108" name="Text Box 6"/>
        <xdr:cNvSpPr txBox="1">
          <a:spLocks noChangeArrowheads="1"/>
        </xdr:cNvSpPr>
      </xdr:nvSpPr>
      <xdr:spPr bwMode="auto">
        <a:xfrm>
          <a:off x="54387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6200" cy="215900"/>
    <xdr:sp macro="" textlink="">
      <xdr:nvSpPr>
        <xdr:cNvPr id="1109" name="Text Box 5"/>
        <xdr:cNvSpPr txBox="1">
          <a:spLocks noChangeArrowheads="1"/>
        </xdr:cNvSpPr>
      </xdr:nvSpPr>
      <xdr:spPr bwMode="auto">
        <a:xfrm>
          <a:off x="54387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6200" cy="215900"/>
    <xdr:sp macro="" textlink="">
      <xdr:nvSpPr>
        <xdr:cNvPr id="1110" name="Text Box 6"/>
        <xdr:cNvSpPr txBox="1">
          <a:spLocks noChangeArrowheads="1"/>
        </xdr:cNvSpPr>
      </xdr:nvSpPr>
      <xdr:spPr bwMode="auto">
        <a:xfrm>
          <a:off x="54387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9375" cy="219075"/>
    <xdr:sp macro="" textlink="">
      <xdr:nvSpPr>
        <xdr:cNvPr id="1111" name="Text Box 6"/>
        <xdr:cNvSpPr txBox="1">
          <a:spLocks noChangeArrowheads="1"/>
        </xdr:cNvSpPr>
      </xdr:nvSpPr>
      <xdr:spPr bwMode="auto">
        <a:xfrm>
          <a:off x="54387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6200" cy="215900"/>
    <xdr:sp macro="" textlink="">
      <xdr:nvSpPr>
        <xdr:cNvPr id="1112" name="Text Box 5"/>
        <xdr:cNvSpPr txBox="1">
          <a:spLocks noChangeArrowheads="1"/>
        </xdr:cNvSpPr>
      </xdr:nvSpPr>
      <xdr:spPr bwMode="auto">
        <a:xfrm>
          <a:off x="54387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6200" cy="215900"/>
    <xdr:sp macro="" textlink="">
      <xdr:nvSpPr>
        <xdr:cNvPr id="1113" name="Text Box 6"/>
        <xdr:cNvSpPr txBox="1">
          <a:spLocks noChangeArrowheads="1"/>
        </xdr:cNvSpPr>
      </xdr:nvSpPr>
      <xdr:spPr bwMode="auto">
        <a:xfrm>
          <a:off x="54387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14"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15"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16"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17"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18" name="Text Box 5"/>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19"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20" name="Text Box 5"/>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21"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0"/>
    <xdr:sp macro="" textlink="">
      <xdr:nvSpPr>
        <xdr:cNvPr id="1122" name="Text Box 6"/>
        <xdr:cNvSpPr txBox="1">
          <a:spLocks noChangeArrowheads="1"/>
        </xdr:cNvSpPr>
      </xdr:nvSpPr>
      <xdr:spPr bwMode="auto">
        <a:xfrm>
          <a:off x="5438775" y="65659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23"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190500"/>
    <xdr:sp macro="" textlink="">
      <xdr:nvSpPr>
        <xdr:cNvPr id="1124" name="Text Box 6"/>
        <xdr:cNvSpPr txBox="1">
          <a:spLocks noChangeArrowheads="1"/>
        </xdr:cNvSpPr>
      </xdr:nvSpPr>
      <xdr:spPr bwMode="auto">
        <a:xfrm>
          <a:off x="54387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5400"/>
    <xdr:sp macro="" textlink="">
      <xdr:nvSpPr>
        <xdr:cNvPr id="1125" name="Text Box 6"/>
        <xdr:cNvSpPr txBox="1">
          <a:spLocks noChangeArrowheads="1"/>
        </xdr:cNvSpPr>
      </xdr:nvSpPr>
      <xdr:spPr bwMode="auto">
        <a:xfrm>
          <a:off x="5438775" y="65659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9375" cy="219075"/>
    <xdr:sp macro="" textlink="">
      <xdr:nvSpPr>
        <xdr:cNvPr id="1126" name="Text Box 6"/>
        <xdr:cNvSpPr txBox="1">
          <a:spLocks noChangeArrowheads="1"/>
        </xdr:cNvSpPr>
      </xdr:nvSpPr>
      <xdr:spPr bwMode="auto">
        <a:xfrm>
          <a:off x="54387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27"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28"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9375" cy="219075"/>
    <xdr:sp macro="" textlink="">
      <xdr:nvSpPr>
        <xdr:cNvPr id="1129" name="Text Box 6"/>
        <xdr:cNvSpPr txBox="1">
          <a:spLocks noChangeArrowheads="1"/>
        </xdr:cNvSpPr>
      </xdr:nvSpPr>
      <xdr:spPr bwMode="auto">
        <a:xfrm>
          <a:off x="54387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30"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31" name="Text Box 5"/>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32"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190500"/>
    <xdr:sp macro="" textlink="">
      <xdr:nvSpPr>
        <xdr:cNvPr id="1133" name="Text Box 6"/>
        <xdr:cNvSpPr txBox="1">
          <a:spLocks noChangeArrowheads="1"/>
        </xdr:cNvSpPr>
      </xdr:nvSpPr>
      <xdr:spPr bwMode="auto">
        <a:xfrm>
          <a:off x="54387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190500"/>
    <xdr:sp macro="" textlink="">
      <xdr:nvSpPr>
        <xdr:cNvPr id="1134" name="Text Box 6"/>
        <xdr:cNvSpPr txBox="1">
          <a:spLocks noChangeArrowheads="1"/>
        </xdr:cNvSpPr>
      </xdr:nvSpPr>
      <xdr:spPr bwMode="auto">
        <a:xfrm>
          <a:off x="54387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35"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9375" cy="219075"/>
    <xdr:sp macro="" textlink="">
      <xdr:nvSpPr>
        <xdr:cNvPr id="1136" name="Text Box 6"/>
        <xdr:cNvSpPr txBox="1">
          <a:spLocks noChangeArrowheads="1"/>
        </xdr:cNvSpPr>
      </xdr:nvSpPr>
      <xdr:spPr bwMode="auto">
        <a:xfrm>
          <a:off x="54387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37"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9375" cy="219075"/>
    <xdr:sp macro="" textlink="">
      <xdr:nvSpPr>
        <xdr:cNvPr id="1138" name="Text Box 6"/>
        <xdr:cNvSpPr txBox="1">
          <a:spLocks noChangeArrowheads="1"/>
        </xdr:cNvSpPr>
      </xdr:nvSpPr>
      <xdr:spPr bwMode="auto">
        <a:xfrm>
          <a:off x="54387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39"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40"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41"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190500"/>
    <xdr:sp macro="" textlink="">
      <xdr:nvSpPr>
        <xdr:cNvPr id="1142" name="Text Box 6"/>
        <xdr:cNvSpPr txBox="1">
          <a:spLocks noChangeArrowheads="1"/>
        </xdr:cNvSpPr>
      </xdr:nvSpPr>
      <xdr:spPr bwMode="auto">
        <a:xfrm>
          <a:off x="54387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25</xdr:row>
      <xdr:rowOff>266700</xdr:rowOff>
    </xdr:from>
    <xdr:ext cx="79375" cy="219075"/>
    <xdr:sp macro="" textlink="">
      <xdr:nvSpPr>
        <xdr:cNvPr id="1143" name="Text Box 6"/>
        <xdr:cNvSpPr txBox="1">
          <a:spLocks noChangeArrowheads="1"/>
        </xdr:cNvSpPr>
      </xdr:nvSpPr>
      <xdr:spPr bwMode="auto">
        <a:xfrm>
          <a:off x="54387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44"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45" name="Text Box 5"/>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46"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47"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48"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49"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50" name="Text Box 5"/>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51"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52"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53"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54" name="Text Box 5"/>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55"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56"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57" name="Text Box 5"/>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58"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9375" cy="219075"/>
    <xdr:sp macro="" textlink="">
      <xdr:nvSpPr>
        <xdr:cNvPr id="1159" name="Text Box 6"/>
        <xdr:cNvSpPr txBox="1">
          <a:spLocks noChangeArrowheads="1"/>
        </xdr:cNvSpPr>
      </xdr:nvSpPr>
      <xdr:spPr bwMode="auto">
        <a:xfrm>
          <a:off x="5438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1160" name="Text Box 6"/>
        <xdr:cNvSpPr txBox="1">
          <a:spLocks noChangeArrowheads="1"/>
        </xdr:cNvSpPr>
      </xdr:nvSpPr>
      <xdr:spPr bwMode="auto">
        <a:xfrm>
          <a:off x="64674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1161" name="Text Box 5"/>
        <xdr:cNvSpPr txBox="1">
          <a:spLocks noChangeArrowheads="1"/>
        </xdr:cNvSpPr>
      </xdr:nvSpPr>
      <xdr:spPr bwMode="auto">
        <a:xfrm>
          <a:off x="64674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25</xdr:row>
      <xdr:rowOff>266700</xdr:rowOff>
    </xdr:from>
    <xdr:ext cx="79375" cy="219075"/>
    <xdr:sp macro="" textlink="">
      <xdr:nvSpPr>
        <xdr:cNvPr id="1162" name="Text Box 6"/>
        <xdr:cNvSpPr txBox="1">
          <a:spLocks noChangeArrowheads="1"/>
        </xdr:cNvSpPr>
      </xdr:nvSpPr>
      <xdr:spPr bwMode="auto">
        <a:xfrm>
          <a:off x="64674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27</xdr:row>
      <xdr:rowOff>266700</xdr:rowOff>
    </xdr:from>
    <xdr:ext cx="76200" cy="215900"/>
    <xdr:sp macro="" textlink="">
      <xdr:nvSpPr>
        <xdr:cNvPr id="1163" name="Text Box 6"/>
        <xdr:cNvSpPr txBox="1">
          <a:spLocks noChangeArrowheads="1"/>
        </xdr:cNvSpPr>
      </xdr:nvSpPr>
      <xdr:spPr bwMode="auto">
        <a:xfrm>
          <a:off x="54387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1164" name="Text Box 5"/>
        <xdr:cNvSpPr txBox="1">
          <a:spLocks noChangeArrowheads="1"/>
        </xdr:cNvSpPr>
      </xdr:nvSpPr>
      <xdr:spPr bwMode="auto">
        <a:xfrm>
          <a:off x="64674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1165" name="Text Box 6"/>
        <xdr:cNvSpPr txBox="1">
          <a:spLocks noChangeArrowheads="1"/>
        </xdr:cNvSpPr>
      </xdr:nvSpPr>
      <xdr:spPr bwMode="auto">
        <a:xfrm>
          <a:off x="64674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1166" name="Text Box 5"/>
        <xdr:cNvSpPr txBox="1">
          <a:spLocks noChangeArrowheads="1"/>
        </xdr:cNvSpPr>
      </xdr:nvSpPr>
      <xdr:spPr bwMode="auto">
        <a:xfrm>
          <a:off x="64674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1167" name="Text Box 6"/>
        <xdr:cNvSpPr txBox="1">
          <a:spLocks noChangeArrowheads="1"/>
        </xdr:cNvSpPr>
      </xdr:nvSpPr>
      <xdr:spPr bwMode="auto">
        <a:xfrm>
          <a:off x="64674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1168" name="Text Box 6"/>
        <xdr:cNvSpPr txBox="1">
          <a:spLocks noChangeArrowheads="1"/>
        </xdr:cNvSpPr>
      </xdr:nvSpPr>
      <xdr:spPr bwMode="auto">
        <a:xfrm>
          <a:off x="64674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25</xdr:row>
      <xdr:rowOff>266700</xdr:rowOff>
    </xdr:from>
    <xdr:ext cx="76200" cy="215900"/>
    <xdr:sp macro="" textlink="">
      <xdr:nvSpPr>
        <xdr:cNvPr id="1169" name="Text Box 6"/>
        <xdr:cNvSpPr txBox="1">
          <a:spLocks noChangeArrowheads="1"/>
        </xdr:cNvSpPr>
      </xdr:nvSpPr>
      <xdr:spPr bwMode="auto">
        <a:xfrm>
          <a:off x="64674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190500"/>
    <xdr:sp macro="" textlink="">
      <xdr:nvSpPr>
        <xdr:cNvPr id="1170" name="Text Box 6"/>
        <xdr:cNvSpPr txBox="1">
          <a:spLocks noChangeArrowheads="1"/>
        </xdr:cNvSpPr>
      </xdr:nvSpPr>
      <xdr:spPr bwMode="auto">
        <a:xfrm>
          <a:off x="13239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71"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172"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73"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74"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75"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76"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177"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9375" cy="219075"/>
    <xdr:sp macro="" textlink="">
      <xdr:nvSpPr>
        <xdr:cNvPr id="1178"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179"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180"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181"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82"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183"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84"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185"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186" name="Text Box 5"/>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187"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88"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89"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190"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191"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92"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93"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94"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95"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196"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197"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98"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199"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00"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01"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02"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03"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04"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05" name="Text Box 5"/>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06"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07"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08"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09"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10"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11"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9375" cy="219075"/>
    <xdr:sp macro="" textlink="">
      <xdr:nvSpPr>
        <xdr:cNvPr id="1212"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13"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14"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9375" cy="219075"/>
    <xdr:sp macro="" textlink="">
      <xdr:nvSpPr>
        <xdr:cNvPr id="1215"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16" name="Text Box 5"/>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17"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18"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19"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20"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21"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22"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23"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9375" cy="219075"/>
    <xdr:sp macro="" textlink="">
      <xdr:nvSpPr>
        <xdr:cNvPr id="1224"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25"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26"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27"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28" name="Text Box 5"/>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29"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30"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31"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9375" cy="219075"/>
    <xdr:sp macro="" textlink="">
      <xdr:nvSpPr>
        <xdr:cNvPr id="1232"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9375" cy="219075"/>
    <xdr:sp macro="" textlink="">
      <xdr:nvSpPr>
        <xdr:cNvPr id="1233"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34"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35"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36"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37"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38"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39"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40"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41" name="Text Box 6"/>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42"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243"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44"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9375" cy="219075"/>
    <xdr:sp macro="" textlink="">
      <xdr:nvSpPr>
        <xdr:cNvPr id="1245" name="Text Box 6"/>
        <xdr:cNvSpPr txBox="1">
          <a:spLocks noChangeArrowheads="1"/>
        </xdr:cNvSpPr>
      </xdr:nvSpPr>
      <xdr:spPr bwMode="auto">
        <a:xfrm>
          <a:off x="336550"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46"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47"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9375" cy="219075"/>
    <xdr:sp macro="" textlink="">
      <xdr:nvSpPr>
        <xdr:cNvPr id="1248"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49"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9375" cy="219075"/>
    <xdr:sp macro="" textlink="">
      <xdr:nvSpPr>
        <xdr:cNvPr id="1250"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51"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52"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53" name="Text Box 5"/>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54"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55" name="Text Box 5"/>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256" name="Text Box 6"/>
        <xdr:cNvSpPr txBox="1">
          <a:spLocks noChangeArrowheads="1"/>
        </xdr:cNvSpPr>
      </xdr:nvSpPr>
      <xdr:spPr bwMode="auto">
        <a:xfrm>
          <a:off x="1323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57"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58"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59"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60"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61"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62"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63"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64"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65"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66"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67"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68"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69"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70"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71"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72"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73"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74"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75"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76"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77"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78"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79"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80"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81"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82"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83"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84"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85"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86"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87"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88"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89"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90"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91"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92"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93"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94"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95"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296"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97"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98"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299"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300"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301"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302"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303"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304"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305"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306"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307"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308"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309"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310"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311"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312" name="Text Box 5"/>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313"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1314" name="Text Box 6"/>
        <xdr:cNvSpPr txBox="1">
          <a:spLocks noChangeArrowheads="1"/>
        </xdr:cNvSpPr>
      </xdr:nvSpPr>
      <xdr:spPr bwMode="auto">
        <a:xfrm>
          <a:off x="336550"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29</xdr:row>
      <xdr:rowOff>266700</xdr:rowOff>
    </xdr:from>
    <xdr:ext cx="76200" cy="215900"/>
    <xdr:sp macro="" textlink="">
      <xdr:nvSpPr>
        <xdr:cNvPr id="1315" name="Text Box 5"/>
        <xdr:cNvSpPr txBox="1">
          <a:spLocks noChangeArrowheads="1"/>
        </xdr:cNvSpPr>
      </xdr:nvSpPr>
      <xdr:spPr bwMode="auto">
        <a:xfrm>
          <a:off x="336550"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1316" name="Text Box 6"/>
        <xdr:cNvSpPr txBox="1">
          <a:spLocks noChangeArrowheads="1"/>
        </xdr:cNvSpPr>
      </xdr:nvSpPr>
      <xdr:spPr bwMode="auto">
        <a:xfrm>
          <a:off x="336550"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1317"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190500"/>
    <xdr:sp macro="" textlink="">
      <xdr:nvSpPr>
        <xdr:cNvPr id="1318" name="Text Box 6"/>
        <xdr:cNvSpPr txBox="1">
          <a:spLocks noChangeArrowheads="1"/>
        </xdr:cNvSpPr>
      </xdr:nvSpPr>
      <xdr:spPr bwMode="auto">
        <a:xfrm>
          <a:off x="13239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9375" cy="219075"/>
    <xdr:sp macro="" textlink="">
      <xdr:nvSpPr>
        <xdr:cNvPr id="1319"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9375" cy="219075"/>
    <xdr:sp macro="" textlink="">
      <xdr:nvSpPr>
        <xdr:cNvPr id="1320" name="Text Box 6"/>
        <xdr:cNvSpPr txBox="1">
          <a:spLocks noChangeArrowheads="1"/>
        </xdr:cNvSpPr>
      </xdr:nvSpPr>
      <xdr:spPr bwMode="auto">
        <a:xfrm>
          <a:off x="13239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21"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1322"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23"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24"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25" name="Text Box 5"/>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26"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27"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28" name="Text Box 5"/>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29"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1330"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1331"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32" name="Text Box 5"/>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33"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1334"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35" name="Text Box 5"/>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1336"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1337"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38"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39"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1340"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41"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1342" name="Text Box 6"/>
        <xdr:cNvSpPr txBox="1">
          <a:spLocks noChangeArrowheads="1"/>
        </xdr:cNvSpPr>
      </xdr:nvSpPr>
      <xdr:spPr bwMode="auto">
        <a:xfrm>
          <a:off x="13239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43"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44"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45" name="Text Box 5"/>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46"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47" name="Text Box 5"/>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48" name="Text Box 6"/>
        <xdr:cNvSpPr txBox="1">
          <a:spLocks noChangeArrowheads="1"/>
        </xdr:cNvSpPr>
      </xdr:nvSpPr>
      <xdr:spPr bwMode="auto">
        <a:xfrm>
          <a:off x="13239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1349"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1350"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1351"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1352"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1353"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1354"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27</xdr:row>
      <xdr:rowOff>266700</xdr:rowOff>
    </xdr:from>
    <xdr:ext cx="79375" cy="219075"/>
    <xdr:sp macro="" textlink="">
      <xdr:nvSpPr>
        <xdr:cNvPr id="1355"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27</xdr:row>
      <xdr:rowOff>266700</xdr:rowOff>
    </xdr:from>
    <xdr:ext cx="76200" cy="215900"/>
    <xdr:sp macro="" textlink="">
      <xdr:nvSpPr>
        <xdr:cNvPr id="1356"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25</xdr:row>
      <xdr:rowOff>266700</xdr:rowOff>
    </xdr:from>
    <xdr:ext cx="76200" cy="215900"/>
    <xdr:sp macro="" textlink="">
      <xdr:nvSpPr>
        <xdr:cNvPr id="1357" name="Text Box 5"/>
        <xdr:cNvSpPr txBox="1">
          <a:spLocks noChangeArrowheads="1"/>
        </xdr:cNvSpPr>
      </xdr:nvSpPr>
      <xdr:spPr bwMode="auto">
        <a:xfrm>
          <a:off x="126396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1358" name="Text Box 6"/>
        <xdr:cNvSpPr txBox="1">
          <a:spLocks noChangeArrowheads="1"/>
        </xdr:cNvSpPr>
      </xdr:nvSpPr>
      <xdr:spPr bwMode="auto">
        <a:xfrm>
          <a:off x="126396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1359" name="Text Box 6"/>
        <xdr:cNvSpPr txBox="1">
          <a:spLocks noChangeArrowheads="1"/>
        </xdr:cNvSpPr>
      </xdr:nvSpPr>
      <xdr:spPr bwMode="auto">
        <a:xfrm>
          <a:off x="126396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1360" name="Text Box 6"/>
        <xdr:cNvSpPr txBox="1">
          <a:spLocks noChangeArrowheads="1"/>
        </xdr:cNvSpPr>
      </xdr:nvSpPr>
      <xdr:spPr bwMode="auto">
        <a:xfrm>
          <a:off x="126396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1361" name="Text Box 5"/>
        <xdr:cNvSpPr txBox="1">
          <a:spLocks noChangeArrowheads="1"/>
        </xdr:cNvSpPr>
      </xdr:nvSpPr>
      <xdr:spPr bwMode="auto">
        <a:xfrm>
          <a:off x="126396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27</xdr:row>
      <xdr:rowOff>266700</xdr:rowOff>
    </xdr:from>
    <xdr:ext cx="76200" cy="215900"/>
    <xdr:sp macro="" textlink="">
      <xdr:nvSpPr>
        <xdr:cNvPr id="1362" name="Text Box 6"/>
        <xdr:cNvSpPr txBox="1">
          <a:spLocks noChangeArrowheads="1"/>
        </xdr:cNvSpPr>
      </xdr:nvSpPr>
      <xdr:spPr bwMode="auto">
        <a:xfrm>
          <a:off x="126396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5400"/>
    <xdr:sp macro="" textlink="">
      <xdr:nvSpPr>
        <xdr:cNvPr id="1363" name="Text Box 6"/>
        <xdr:cNvSpPr txBox="1">
          <a:spLocks noChangeArrowheads="1"/>
        </xdr:cNvSpPr>
      </xdr:nvSpPr>
      <xdr:spPr bwMode="auto">
        <a:xfrm>
          <a:off x="95535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1364"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65"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366"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67" name="Text Box 5"/>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368" name="Text Box 5"/>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369"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6200" cy="215900"/>
    <xdr:sp macro="" textlink="">
      <xdr:nvSpPr>
        <xdr:cNvPr id="1370"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371"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1372" name="Text Box 6"/>
        <xdr:cNvSpPr txBox="1">
          <a:spLocks noChangeArrowheads="1"/>
        </xdr:cNvSpPr>
      </xdr:nvSpPr>
      <xdr:spPr bwMode="auto">
        <a:xfrm>
          <a:off x="95535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73"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190500"/>
    <xdr:sp macro="" textlink="">
      <xdr:nvSpPr>
        <xdr:cNvPr id="1374" name="Text Box 6"/>
        <xdr:cNvSpPr txBox="1">
          <a:spLocks noChangeArrowheads="1"/>
        </xdr:cNvSpPr>
      </xdr:nvSpPr>
      <xdr:spPr bwMode="auto">
        <a:xfrm>
          <a:off x="85248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375" name="Text Box 6"/>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29</xdr:row>
      <xdr:rowOff>266700</xdr:rowOff>
    </xdr:from>
    <xdr:ext cx="79375" cy="219075"/>
    <xdr:sp macro="" textlink="">
      <xdr:nvSpPr>
        <xdr:cNvPr id="1376"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9375" cy="219075"/>
    <xdr:sp macro="" textlink="">
      <xdr:nvSpPr>
        <xdr:cNvPr id="1377"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8</xdr:col>
      <xdr:colOff>981075</xdr:colOff>
      <xdr:row>31</xdr:row>
      <xdr:rowOff>266700</xdr:rowOff>
    </xdr:from>
    <xdr:ext cx="76200" cy="215900"/>
    <xdr:sp macro="" textlink="">
      <xdr:nvSpPr>
        <xdr:cNvPr id="1378"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379"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1380" name="Text Box 6"/>
        <xdr:cNvSpPr txBox="1">
          <a:spLocks noChangeArrowheads="1"/>
        </xdr:cNvSpPr>
      </xdr:nvSpPr>
      <xdr:spPr bwMode="auto">
        <a:xfrm>
          <a:off x="95535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381" name="Text Box 6"/>
        <xdr:cNvSpPr txBox="1">
          <a:spLocks noChangeArrowheads="1"/>
        </xdr:cNvSpPr>
      </xdr:nvSpPr>
      <xdr:spPr bwMode="auto">
        <a:xfrm>
          <a:off x="105822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382" name="Text Box 6"/>
        <xdr:cNvSpPr txBox="1">
          <a:spLocks noChangeArrowheads="1"/>
        </xdr:cNvSpPr>
      </xdr:nvSpPr>
      <xdr:spPr bwMode="auto">
        <a:xfrm>
          <a:off x="105822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1383"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190500"/>
    <xdr:sp macro="" textlink="">
      <xdr:nvSpPr>
        <xdr:cNvPr id="1384" name="Text Box 6"/>
        <xdr:cNvSpPr txBox="1">
          <a:spLocks noChangeArrowheads="1"/>
        </xdr:cNvSpPr>
      </xdr:nvSpPr>
      <xdr:spPr bwMode="auto">
        <a:xfrm>
          <a:off x="105822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385" name="Text Box 6"/>
        <xdr:cNvSpPr txBox="1">
          <a:spLocks noChangeArrowheads="1"/>
        </xdr:cNvSpPr>
      </xdr:nvSpPr>
      <xdr:spPr bwMode="auto">
        <a:xfrm>
          <a:off x="105822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1386"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387" name="Text Box 6"/>
        <xdr:cNvSpPr txBox="1">
          <a:spLocks noChangeArrowheads="1"/>
        </xdr:cNvSpPr>
      </xdr:nvSpPr>
      <xdr:spPr bwMode="auto">
        <a:xfrm>
          <a:off x="11610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388" name="Text Box 5"/>
        <xdr:cNvSpPr txBox="1">
          <a:spLocks noChangeArrowheads="1"/>
        </xdr:cNvSpPr>
      </xdr:nvSpPr>
      <xdr:spPr bwMode="auto">
        <a:xfrm>
          <a:off x="11610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190500"/>
    <xdr:sp macro="" textlink="">
      <xdr:nvSpPr>
        <xdr:cNvPr id="1389" name="Text Box 6"/>
        <xdr:cNvSpPr txBox="1">
          <a:spLocks noChangeArrowheads="1"/>
        </xdr:cNvSpPr>
      </xdr:nvSpPr>
      <xdr:spPr bwMode="auto">
        <a:xfrm>
          <a:off x="116109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390" name="Text Box 6"/>
        <xdr:cNvSpPr txBox="1">
          <a:spLocks noChangeArrowheads="1"/>
        </xdr:cNvSpPr>
      </xdr:nvSpPr>
      <xdr:spPr bwMode="auto">
        <a:xfrm>
          <a:off x="105822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391" name="Text Box 5"/>
        <xdr:cNvSpPr txBox="1">
          <a:spLocks noChangeArrowheads="1"/>
        </xdr:cNvSpPr>
      </xdr:nvSpPr>
      <xdr:spPr bwMode="auto">
        <a:xfrm>
          <a:off x="105822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190500"/>
    <xdr:sp macro="" textlink="">
      <xdr:nvSpPr>
        <xdr:cNvPr id="1392" name="Text Box 6"/>
        <xdr:cNvSpPr txBox="1">
          <a:spLocks noChangeArrowheads="1"/>
        </xdr:cNvSpPr>
      </xdr:nvSpPr>
      <xdr:spPr bwMode="auto">
        <a:xfrm>
          <a:off x="105822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393" name="Text Box 6"/>
        <xdr:cNvSpPr txBox="1">
          <a:spLocks noChangeArrowheads="1"/>
        </xdr:cNvSpPr>
      </xdr:nvSpPr>
      <xdr:spPr bwMode="auto">
        <a:xfrm>
          <a:off x="105822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394" name="Text Box 6"/>
        <xdr:cNvSpPr txBox="1">
          <a:spLocks noChangeArrowheads="1"/>
        </xdr:cNvSpPr>
      </xdr:nvSpPr>
      <xdr:spPr bwMode="auto">
        <a:xfrm>
          <a:off x="11610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27</xdr:row>
      <xdr:rowOff>266700</xdr:rowOff>
    </xdr:from>
    <xdr:ext cx="79375" cy="219075"/>
    <xdr:sp macro="" textlink="">
      <xdr:nvSpPr>
        <xdr:cNvPr id="1395"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1396"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397" name="Text Box 6"/>
        <xdr:cNvSpPr txBox="1">
          <a:spLocks noChangeArrowheads="1"/>
        </xdr:cNvSpPr>
      </xdr:nvSpPr>
      <xdr:spPr bwMode="auto">
        <a:xfrm>
          <a:off x="11610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398" name="Text Box 5"/>
        <xdr:cNvSpPr txBox="1">
          <a:spLocks noChangeArrowheads="1"/>
        </xdr:cNvSpPr>
      </xdr:nvSpPr>
      <xdr:spPr bwMode="auto">
        <a:xfrm>
          <a:off x="11610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399" name="Text Box 6"/>
        <xdr:cNvSpPr txBox="1">
          <a:spLocks noChangeArrowheads="1"/>
        </xdr:cNvSpPr>
      </xdr:nvSpPr>
      <xdr:spPr bwMode="auto">
        <a:xfrm>
          <a:off x="11610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00" name="Text Box 5"/>
        <xdr:cNvSpPr txBox="1">
          <a:spLocks noChangeArrowheads="1"/>
        </xdr:cNvSpPr>
      </xdr:nvSpPr>
      <xdr:spPr bwMode="auto">
        <a:xfrm>
          <a:off x="11610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01" name="Text Box 6"/>
        <xdr:cNvSpPr txBox="1">
          <a:spLocks noChangeArrowheads="1"/>
        </xdr:cNvSpPr>
      </xdr:nvSpPr>
      <xdr:spPr bwMode="auto">
        <a:xfrm>
          <a:off x="116109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1402" name="Text Box 6"/>
        <xdr:cNvSpPr txBox="1">
          <a:spLocks noChangeArrowheads="1"/>
        </xdr:cNvSpPr>
      </xdr:nvSpPr>
      <xdr:spPr bwMode="auto">
        <a:xfrm>
          <a:off x="14697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403" name="Text Box 5"/>
        <xdr:cNvSpPr txBox="1">
          <a:spLocks noChangeArrowheads="1"/>
        </xdr:cNvSpPr>
      </xdr:nvSpPr>
      <xdr:spPr bwMode="auto">
        <a:xfrm>
          <a:off x="14697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1404" name="Text Box 6"/>
        <xdr:cNvSpPr txBox="1">
          <a:spLocks noChangeArrowheads="1"/>
        </xdr:cNvSpPr>
      </xdr:nvSpPr>
      <xdr:spPr bwMode="auto">
        <a:xfrm>
          <a:off x="14697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405" name="Text Box 6"/>
        <xdr:cNvSpPr txBox="1">
          <a:spLocks noChangeArrowheads="1"/>
        </xdr:cNvSpPr>
      </xdr:nvSpPr>
      <xdr:spPr bwMode="auto">
        <a:xfrm>
          <a:off x="14697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06"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407"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08"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409"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10"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11"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1412"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13"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414"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1415"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16"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1417"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18"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419"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420"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421"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1422" name="Text Box 6"/>
        <xdr:cNvSpPr txBox="1">
          <a:spLocks noChangeArrowheads="1"/>
        </xdr:cNvSpPr>
      </xdr:nvSpPr>
      <xdr:spPr bwMode="auto">
        <a:xfrm>
          <a:off x="14697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1423"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1424"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1425"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426" name="Text Box 5"/>
        <xdr:cNvSpPr txBox="1">
          <a:spLocks noChangeArrowheads="1"/>
        </xdr:cNvSpPr>
      </xdr:nvSpPr>
      <xdr:spPr bwMode="auto">
        <a:xfrm>
          <a:off x="14697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27"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28"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429"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430"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431"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32"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0"/>
    <xdr:sp macro="" textlink="">
      <xdr:nvSpPr>
        <xdr:cNvPr id="1433" name="Text Box 6"/>
        <xdr:cNvSpPr txBox="1">
          <a:spLocks noChangeArrowheads="1"/>
        </xdr:cNvSpPr>
      </xdr:nvSpPr>
      <xdr:spPr bwMode="auto">
        <a:xfrm>
          <a:off x="136683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34"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1435"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5400"/>
    <xdr:sp macro="" textlink="">
      <xdr:nvSpPr>
        <xdr:cNvPr id="1436" name="Text Box 6"/>
        <xdr:cNvSpPr txBox="1">
          <a:spLocks noChangeArrowheads="1"/>
        </xdr:cNvSpPr>
      </xdr:nvSpPr>
      <xdr:spPr bwMode="auto">
        <a:xfrm>
          <a:off x="136683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437"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1438"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39"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1440" name="Text Box 6"/>
        <xdr:cNvSpPr txBox="1">
          <a:spLocks noChangeArrowheads="1"/>
        </xdr:cNvSpPr>
      </xdr:nvSpPr>
      <xdr:spPr bwMode="auto">
        <a:xfrm>
          <a:off x="14697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1441" name="Text Box 6"/>
        <xdr:cNvSpPr txBox="1">
          <a:spLocks noChangeArrowheads="1"/>
        </xdr:cNvSpPr>
      </xdr:nvSpPr>
      <xdr:spPr bwMode="auto">
        <a:xfrm>
          <a:off x="14697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442"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443" name="Text Box 6"/>
        <xdr:cNvSpPr txBox="1">
          <a:spLocks noChangeArrowheads="1"/>
        </xdr:cNvSpPr>
      </xdr:nvSpPr>
      <xdr:spPr bwMode="auto">
        <a:xfrm>
          <a:off x="14697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444" name="Text Box 5"/>
        <xdr:cNvSpPr txBox="1">
          <a:spLocks noChangeArrowheads="1"/>
        </xdr:cNvSpPr>
      </xdr:nvSpPr>
      <xdr:spPr bwMode="auto">
        <a:xfrm>
          <a:off x="14697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1445" name="Text Box 6"/>
        <xdr:cNvSpPr txBox="1">
          <a:spLocks noChangeArrowheads="1"/>
        </xdr:cNvSpPr>
      </xdr:nvSpPr>
      <xdr:spPr bwMode="auto">
        <a:xfrm>
          <a:off x="14697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446" name="Text Box 6"/>
        <xdr:cNvSpPr txBox="1">
          <a:spLocks noChangeArrowheads="1"/>
        </xdr:cNvSpPr>
      </xdr:nvSpPr>
      <xdr:spPr bwMode="auto">
        <a:xfrm>
          <a:off x="14697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447"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1448" name="Text Box 6"/>
        <xdr:cNvSpPr txBox="1">
          <a:spLocks noChangeArrowheads="1"/>
        </xdr:cNvSpPr>
      </xdr:nvSpPr>
      <xdr:spPr bwMode="auto">
        <a:xfrm>
          <a:off x="14697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449" name="Text Box 5"/>
        <xdr:cNvSpPr txBox="1">
          <a:spLocks noChangeArrowheads="1"/>
        </xdr:cNvSpPr>
      </xdr:nvSpPr>
      <xdr:spPr bwMode="auto">
        <a:xfrm>
          <a:off x="14697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1450" name="Text Box 6"/>
        <xdr:cNvSpPr txBox="1">
          <a:spLocks noChangeArrowheads="1"/>
        </xdr:cNvSpPr>
      </xdr:nvSpPr>
      <xdr:spPr bwMode="auto">
        <a:xfrm>
          <a:off x="14697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451" name="Text Box 6"/>
        <xdr:cNvSpPr txBox="1">
          <a:spLocks noChangeArrowheads="1"/>
        </xdr:cNvSpPr>
      </xdr:nvSpPr>
      <xdr:spPr bwMode="auto">
        <a:xfrm>
          <a:off x="14697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52"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453"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54"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1455" name="Text Box 6"/>
        <xdr:cNvSpPr txBox="1">
          <a:spLocks noChangeArrowheads="1"/>
        </xdr:cNvSpPr>
      </xdr:nvSpPr>
      <xdr:spPr bwMode="auto">
        <a:xfrm>
          <a:off x="14697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1456" name="Text Box 6"/>
        <xdr:cNvSpPr txBox="1">
          <a:spLocks noChangeArrowheads="1"/>
        </xdr:cNvSpPr>
      </xdr:nvSpPr>
      <xdr:spPr bwMode="auto">
        <a:xfrm>
          <a:off x="14697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1457" name="Text Box 6"/>
        <xdr:cNvSpPr txBox="1">
          <a:spLocks noChangeArrowheads="1"/>
        </xdr:cNvSpPr>
      </xdr:nvSpPr>
      <xdr:spPr bwMode="auto">
        <a:xfrm>
          <a:off x="14697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458"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59"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60"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0"/>
    <xdr:sp macro="" textlink="">
      <xdr:nvSpPr>
        <xdr:cNvPr id="1461" name="Text Box 6"/>
        <xdr:cNvSpPr txBox="1">
          <a:spLocks noChangeArrowheads="1"/>
        </xdr:cNvSpPr>
      </xdr:nvSpPr>
      <xdr:spPr bwMode="auto">
        <a:xfrm>
          <a:off x="146970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462" name="Text Box 6"/>
        <xdr:cNvSpPr txBox="1">
          <a:spLocks noChangeArrowheads="1"/>
        </xdr:cNvSpPr>
      </xdr:nvSpPr>
      <xdr:spPr bwMode="auto">
        <a:xfrm>
          <a:off x="14697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1463" name="Text Box 6"/>
        <xdr:cNvSpPr txBox="1">
          <a:spLocks noChangeArrowheads="1"/>
        </xdr:cNvSpPr>
      </xdr:nvSpPr>
      <xdr:spPr bwMode="auto">
        <a:xfrm>
          <a:off x="14697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5400"/>
    <xdr:sp macro="" textlink="">
      <xdr:nvSpPr>
        <xdr:cNvPr id="1464" name="Text Box 6"/>
        <xdr:cNvSpPr txBox="1">
          <a:spLocks noChangeArrowheads="1"/>
        </xdr:cNvSpPr>
      </xdr:nvSpPr>
      <xdr:spPr bwMode="auto">
        <a:xfrm>
          <a:off x="146970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465"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9375" cy="219075"/>
    <xdr:sp macro="" textlink="">
      <xdr:nvSpPr>
        <xdr:cNvPr id="1466" name="Text Box 6"/>
        <xdr:cNvSpPr txBox="1">
          <a:spLocks noChangeArrowheads="1"/>
        </xdr:cNvSpPr>
      </xdr:nvSpPr>
      <xdr:spPr bwMode="auto">
        <a:xfrm>
          <a:off x="14697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467" name="Text Box 6"/>
        <xdr:cNvSpPr txBox="1">
          <a:spLocks noChangeArrowheads="1"/>
        </xdr:cNvSpPr>
      </xdr:nvSpPr>
      <xdr:spPr bwMode="auto">
        <a:xfrm>
          <a:off x="14697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68"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1469"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470" name="Text Box 5"/>
        <xdr:cNvSpPr txBox="1">
          <a:spLocks noChangeArrowheads="1"/>
        </xdr:cNvSpPr>
      </xdr:nvSpPr>
      <xdr:spPr bwMode="auto">
        <a:xfrm>
          <a:off x="14697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71"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72"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473"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474"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475"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76"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0"/>
    <xdr:sp macro="" textlink="">
      <xdr:nvSpPr>
        <xdr:cNvPr id="1477" name="Text Box 6"/>
        <xdr:cNvSpPr txBox="1">
          <a:spLocks noChangeArrowheads="1"/>
        </xdr:cNvSpPr>
      </xdr:nvSpPr>
      <xdr:spPr bwMode="auto">
        <a:xfrm>
          <a:off x="136683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78"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1479"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5400"/>
    <xdr:sp macro="" textlink="">
      <xdr:nvSpPr>
        <xdr:cNvPr id="1480" name="Text Box 6"/>
        <xdr:cNvSpPr txBox="1">
          <a:spLocks noChangeArrowheads="1"/>
        </xdr:cNvSpPr>
      </xdr:nvSpPr>
      <xdr:spPr bwMode="auto">
        <a:xfrm>
          <a:off x="136683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481"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1482"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83"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484"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0"/>
    <xdr:sp macro="" textlink="">
      <xdr:nvSpPr>
        <xdr:cNvPr id="1485" name="Text Box 6"/>
        <xdr:cNvSpPr txBox="1">
          <a:spLocks noChangeArrowheads="1"/>
        </xdr:cNvSpPr>
      </xdr:nvSpPr>
      <xdr:spPr bwMode="auto">
        <a:xfrm>
          <a:off x="136683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86"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190500"/>
    <xdr:sp macro="" textlink="">
      <xdr:nvSpPr>
        <xdr:cNvPr id="1487"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1488" name="Text Box 6"/>
        <xdr:cNvSpPr txBox="1">
          <a:spLocks noChangeArrowheads="1"/>
        </xdr:cNvSpPr>
      </xdr:nvSpPr>
      <xdr:spPr bwMode="auto">
        <a:xfrm>
          <a:off x="14697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5400"/>
    <xdr:sp macro="" textlink="">
      <xdr:nvSpPr>
        <xdr:cNvPr id="1489" name="Text Box 6"/>
        <xdr:cNvSpPr txBox="1">
          <a:spLocks noChangeArrowheads="1"/>
        </xdr:cNvSpPr>
      </xdr:nvSpPr>
      <xdr:spPr bwMode="auto">
        <a:xfrm>
          <a:off x="136683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490"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491"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9375" cy="219075"/>
    <xdr:sp macro="" textlink="">
      <xdr:nvSpPr>
        <xdr:cNvPr id="1492"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93"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494"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95"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96"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31</xdr:row>
      <xdr:rowOff>266700</xdr:rowOff>
    </xdr:from>
    <xdr:ext cx="76200" cy="215900"/>
    <xdr:sp macro="" textlink="">
      <xdr:nvSpPr>
        <xdr:cNvPr id="1497"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498"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499"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00"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501"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502"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503"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504"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505"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506"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07"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508"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509"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510"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11"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512"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9375" cy="219075"/>
    <xdr:sp macro="" textlink="">
      <xdr:nvSpPr>
        <xdr:cNvPr id="1513"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9</xdr:col>
      <xdr:colOff>981075</xdr:colOff>
      <xdr:row>29</xdr:row>
      <xdr:rowOff>266700</xdr:rowOff>
    </xdr:from>
    <xdr:ext cx="76200" cy="215900"/>
    <xdr:sp macro="" textlink="">
      <xdr:nvSpPr>
        <xdr:cNvPr id="1514"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15"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16"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17"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18"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19"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20"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21"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22"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23"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24"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25"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26"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27"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28"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29"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30"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31"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32"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33"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34"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35"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36"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215900"/>
    <xdr:sp macro="" textlink="">
      <xdr:nvSpPr>
        <xdr:cNvPr id="1537" name="Text Box 5"/>
        <xdr:cNvSpPr txBox="1">
          <a:spLocks noChangeArrowheads="1"/>
        </xdr:cNvSpPr>
      </xdr:nvSpPr>
      <xdr:spPr bwMode="auto">
        <a:xfrm>
          <a:off x="14697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38"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39"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40"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31</xdr:row>
      <xdr:rowOff>266700</xdr:rowOff>
    </xdr:from>
    <xdr:ext cx="76200" cy="190500"/>
    <xdr:sp macro="" textlink="">
      <xdr:nvSpPr>
        <xdr:cNvPr id="1541" name="Text Box 6"/>
        <xdr:cNvSpPr txBox="1">
          <a:spLocks noChangeArrowheads="1"/>
        </xdr:cNvSpPr>
      </xdr:nvSpPr>
      <xdr:spPr bwMode="auto">
        <a:xfrm>
          <a:off x="14697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42"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43"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44"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45" name="Text Box 6"/>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46"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6200" cy="215900"/>
    <xdr:sp macro="" textlink="">
      <xdr:nvSpPr>
        <xdr:cNvPr id="1547" name="Text Box 5"/>
        <xdr:cNvSpPr txBox="1">
          <a:spLocks noChangeArrowheads="1"/>
        </xdr:cNvSpPr>
      </xdr:nvSpPr>
      <xdr:spPr bwMode="auto">
        <a:xfrm>
          <a:off x="14697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48"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29</xdr:row>
      <xdr:rowOff>266700</xdr:rowOff>
    </xdr:from>
    <xdr:ext cx="79375" cy="219075"/>
    <xdr:sp macro="" textlink="">
      <xdr:nvSpPr>
        <xdr:cNvPr id="1549" name="Text Box 6"/>
        <xdr:cNvSpPr txBox="1">
          <a:spLocks noChangeArrowheads="1"/>
        </xdr:cNvSpPr>
      </xdr:nvSpPr>
      <xdr:spPr bwMode="auto">
        <a:xfrm>
          <a:off x="14697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25</xdr:row>
      <xdr:rowOff>266700</xdr:rowOff>
    </xdr:from>
    <xdr:ext cx="76200" cy="215900"/>
    <xdr:sp macro="" textlink="">
      <xdr:nvSpPr>
        <xdr:cNvPr id="1550" name="Text Box 6"/>
        <xdr:cNvSpPr txBox="1">
          <a:spLocks noChangeArrowheads="1"/>
        </xdr:cNvSpPr>
      </xdr:nvSpPr>
      <xdr:spPr bwMode="auto">
        <a:xfrm>
          <a:off x="85248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1551" name="Text Box 5"/>
        <xdr:cNvSpPr txBox="1">
          <a:spLocks noChangeArrowheads="1"/>
        </xdr:cNvSpPr>
      </xdr:nvSpPr>
      <xdr:spPr bwMode="auto">
        <a:xfrm>
          <a:off x="95535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1552" name="Text Box 5"/>
        <xdr:cNvSpPr txBox="1">
          <a:spLocks noChangeArrowheads="1"/>
        </xdr:cNvSpPr>
      </xdr:nvSpPr>
      <xdr:spPr bwMode="auto">
        <a:xfrm>
          <a:off x="85248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25</xdr:row>
      <xdr:rowOff>266700</xdr:rowOff>
    </xdr:from>
    <xdr:ext cx="79375" cy="219075"/>
    <xdr:sp macro="" textlink="">
      <xdr:nvSpPr>
        <xdr:cNvPr id="1553" name="Text Box 6"/>
        <xdr:cNvSpPr txBox="1">
          <a:spLocks noChangeArrowheads="1"/>
        </xdr:cNvSpPr>
      </xdr:nvSpPr>
      <xdr:spPr bwMode="auto">
        <a:xfrm>
          <a:off x="85248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1554" name="Text Box 6"/>
        <xdr:cNvSpPr txBox="1">
          <a:spLocks noChangeArrowheads="1"/>
        </xdr:cNvSpPr>
      </xdr:nvSpPr>
      <xdr:spPr bwMode="auto">
        <a:xfrm>
          <a:off x="95535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1555" name="Text Box 5"/>
        <xdr:cNvSpPr txBox="1">
          <a:spLocks noChangeArrowheads="1"/>
        </xdr:cNvSpPr>
      </xdr:nvSpPr>
      <xdr:spPr bwMode="auto">
        <a:xfrm>
          <a:off x="85248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25</xdr:row>
      <xdr:rowOff>266700</xdr:rowOff>
    </xdr:from>
    <xdr:ext cx="76200" cy="215900"/>
    <xdr:sp macro="" textlink="">
      <xdr:nvSpPr>
        <xdr:cNvPr id="1556" name="Text Box 6"/>
        <xdr:cNvSpPr txBox="1">
          <a:spLocks noChangeArrowheads="1"/>
        </xdr:cNvSpPr>
      </xdr:nvSpPr>
      <xdr:spPr bwMode="auto">
        <a:xfrm>
          <a:off x="85248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25</xdr:row>
      <xdr:rowOff>266700</xdr:rowOff>
    </xdr:from>
    <xdr:ext cx="76200" cy="215900"/>
    <xdr:sp macro="" textlink="">
      <xdr:nvSpPr>
        <xdr:cNvPr id="1557" name="Text Box 5"/>
        <xdr:cNvSpPr txBox="1">
          <a:spLocks noChangeArrowheads="1"/>
        </xdr:cNvSpPr>
      </xdr:nvSpPr>
      <xdr:spPr bwMode="auto">
        <a:xfrm>
          <a:off x="85248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25</xdr:row>
      <xdr:rowOff>266700</xdr:rowOff>
    </xdr:from>
    <xdr:ext cx="76200" cy="215900"/>
    <xdr:sp macro="" textlink="">
      <xdr:nvSpPr>
        <xdr:cNvPr id="1558" name="Text Box 6"/>
        <xdr:cNvSpPr txBox="1">
          <a:spLocks noChangeArrowheads="1"/>
        </xdr:cNvSpPr>
      </xdr:nvSpPr>
      <xdr:spPr bwMode="auto">
        <a:xfrm>
          <a:off x="85248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1559" name="Text Box 6"/>
        <xdr:cNvSpPr txBox="1">
          <a:spLocks noChangeArrowheads="1"/>
        </xdr:cNvSpPr>
      </xdr:nvSpPr>
      <xdr:spPr bwMode="auto">
        <a:xfrm>
          <a:off x="95535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1560" name="Text Box 6"/>
        <xdr:cNvSpPr txBox="1">
          <a:spLocks noChangeArrowheads="1"/>
        </xdr:cNvSpPr>
      </xdr:nvSpPr>
      <xdr:spPr bwMode="auto">
        <a:xfrm>
          <a:off x="85248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25</xdr:row>
      <xdr:rowOff>266700</xdr:rowOff>
    </xdr:from>
    <xdr:ext cx="76200" cy="215900"/>
    <xdr:sp macro="" textlink="">
      <xdr:nvSpPr>
        <xdr:cNvPr id="1561" name="Text Box 6"/>
        <xdr:cNvSpPr txBox="1">
          <a:spLocks noChangeArrowheads="1"/>
        </xdr:cNvSpPr>
      </xdr:nvSpPr>
      <xdr:spPr bwMode="auto">
        <a:xfrm>
          <a:off x="85248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1562" name="Text Box 5"/>
        <xdr:cNvSpPr txBox="1">
          <a:spLocks noChangeArrowheads="1"/>
        </xdr:cNvSpPr>
      </xdr:nvSpPr>
      <xdr:spPr bwMode="auto">
        <a:xfrm>
          <a:off x="95535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1563" name="Text Box 6"/>
        <xdr:cNvSpPr txBox="1">
          <a:spLocks noChangeArrowheads="1"/>
        </xdr:cNvSpPr>
      </xdr:nvSpPr>
      <xdr:spPr bwMode="auto">
        <a:xfrm>
          <a:off x="95535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25</xdr:row>
      <xdr:rowOff>266700</xdr:rowOff>
    </xdr:from>
    <xdr:ext cx="79375" cy="219075"/>
    <xdr:sp macro="" textlink="">
      <xdr:nvSpPr>
        <xdr:cNvPr id="1564" name="Text Box 6"/>
        <xdr:cNvSpPr txBox="1">
          <a:spLocks noChangeArrowheads="1"/>
        </xdr:cNvSpPr>
      </xdr:nvSpPr>
      <xdr:spPr bwMode="auto">
        <a:xfrm>
          <a:off x="95535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25</xdr:row>
      <xdr:rowOff>266700</xdr:rowOff>
    </xdr:from>
    <xdr:ext cx="76200" cy="215900"/>
    <xdr:sp macro="" textlink="">
      <xdr:nvSpPr>
        <xdr:cNvPr id="1565" name="Text Box 5"/>
        <xdr:cNvSpPr txBox="1">
          <a:spLocks noChangeArrowheads="1"/>
        </xdr:cNvSpPr>
      </xdr:nvSpPr>
      <xdr:spPr bwMode="auto">
        <a:xfrm>
          <a:off x="85248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1566" name="Text Box 6"/>
        <xdr:cNvSpPr txBox="1">
          <a:spLocks noChangeArrowheads="1"/>
        </xdr:cNvSpPr>
      </xdr:nvSpPr>
      <xdr:spPr bwMode="auto">
        <a:xfrm>
          <a:off x="85248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1567" name="Text Box 6"/>
        <xdr:cNvSpPr txBox="1">
          <a:spLocks noChangeArrowheads="1"/>
        </xdr:cNvSpPr>
      </xdr:nvSpPr>
      <xdr:spPr bwMode="auto">
        <a:xfrm>
          <a:off x="85248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1568" name="Text Box 6"/>
        <xdr:cNvSpPr txBox="1">
          <a:spLocks noChangeArrowheads="1"/>
        </xdr:cNvSpPr>
      </xdr:nvSpPr>
      <xdr:spPr bwMode="auto">
        <a:xfrm>
          <a:off x="85248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1569" name="Text Box 5"/>
        <xdr:cNvSpPr txBox="1">
          <a:spLocks noChangeArrowheads="1"/>
        </xdr:cNvSpPr>
      </xdr:nvSpPr>
      <xdr:spPr bwMode="auto">
        <a:xfrm>
          <a:off x="85248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6200" cy="215900"/>
    <xdr:sp macro="" textlink="">
      <xdr:nvSpPr>
        <xdr:cNvPr id="1570" name="Text Box 6"/>
        <xdr:cNvSpPr txBox="1">
          <a:spLocks noChangeArrowheads="1"/>
        </xdr:cNvSpPr>
      </xdr:nvSpPr>
      <xdr:spPr bwMode="auto">
        <a:xfrm>
          <a:off x="85248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1571" name="Text Box 6"/>
        <xdr:cNvSpPr txBox="1">
          <a:spLocks noChangeArrowheads="1"/>
        </xdr:cNvSpPr>
      </xdr:nvSpPr>
      <xdr:spPr bwMode="auto">
        <a:xfrm>
          <a:off x="85248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1572" name="Text Box 6"/>
        <xdr:cNvSpPr txBox="1">
          <a:spLocks noChangeArrowheads="1"/>
        </xdr:cNvSpPr>
      </xdr:nvSpPr>
      <xdr:spPr bwMode="auto">
        <a:xfrm>
          <a:off x="95535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10</xdr:col>
      <xdr:colOff>981075</xdr:colOff>
      <xdr:row>27</xdr:row>
      <xdr:rowOff>266700</xdr:rowOff>
    </xdr:from>
    <xdr:ext cx="79375" cy="219075"/>
    <xdr:sp macro="" textlink="">
      <xdr:nvSpPr>
        <xdr:cNvPr id="1573" name="Text Box 6"/>
        <xdr:cNvSpPr txBox="1">
          <a:spLocks noChangeArrowheads="1"/>
        </xdr:cNvSpPr>
      </xdr:nvSpPr>
      <xdr:spPr bwMode="auto">
        <a:xfrm>
          <a:off x="85248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1574" name="Text Box 6"/>
        <xdr:cNvSpPr txBox="1">
          <a:spLocks noChangeArrowheads="1"/>
        </xdr:cNvSpPr>
      </xdr:nvSpPr>
      <xdr:spPr bwMode="auto">
        <a:xfrm>
          <a:off x="95535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575"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190500"/>
    <xdr:sp macro="" textlink="">
      <xdr:nvSpPr>
        <xdr:cNvPr id="1576" name="Text Box 6"/>
        <xdr:cNvSpPr txBox="1">
          <a:spLocks noChangeArrowheads="1"/>
        </xdr:cNvSpPr>
      </xdr:nvSpPr>
      <xdr:spPr bwMode="auto">
        <a:xfrm>
          <a:off x="136683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577" name="Text Box 6"/>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578" name="Text Box 5"/>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579" name="Text Box 6"/>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580" name="Text Box 6"/>
        <xdr:cNvSpPr txBox="1">
          <a:spLocks noChangeArrowheads="1"/>
        </xdr:cNvSpPr>
      </xdr:nvSpPr>
      <xdr:spPr bwMode="auto">
        <a:xfrm>
          <a:off x="13668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581"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582" name="Text Box 5"/>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583" name="Text Box 5"/>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584" name="Text Box 6"/>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25</xdr:row>
      <xdr:rowOff>266700</xdr:rowOff>
    </xdr:from>
    <xdr:ext cx="76200" cy="215900"/>
    <xdr:sp macro="" textlink="">
      <xdr:nvSpPr>
        <xdr:cNvPr id="1585" name="Text Box 5"/>
        <xdr:cNvSpPr txBox="1">
          <a:spLocks noChangeArrowheads="1"/>
        </xdr:cNvSpPr>
      </xdr:nvSpPr>
      <xdr:spPr bwMode="auto">
        <a:xfrm>
          <a:off x="126396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586"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1587" name="Text Box 6"/>
        <xdr:cNvSpPr txBox="1">
          <a:spLocks noChangeArrowheads="1"/>
        </xdr:cNvSpPr>
      </xdr:nvSpPr>
      <xdr:spPr bwMode="auto">
        <a:xfrm>
          <a:off x="126396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9375" cy="219075"/>
    <xdr:sp macro="" textlink="">
      <xdr:nvSpPr>
        <xdr:cNvPr id="1588" name="Text Box 6"/>
        <xdr:cNvSpPr txBox="1">
          <a:spLocks noChangeArrowheads="1"/>
        </xdr:cNvSpPr>
      </xdr:nvSpPr>
      <xdr:spPr bwMode="auto">
        <a:xfrm>
          <a:off x="126396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589" name="Text Box 6"/>
        <xdr:cNvSpPr txBox="1">
          <a:spLocks noChangeArrowheads="1"/>
        </xdr:cNvSpPr>
      </xdr:nvSpPr>
      <xdr:spPr bwMode="auto">
        <a:xfrm>
          <a:off x="13668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590" name="Text Box 5"/>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591"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1592" name="Text Box 6"/>
        <xdr:cNvSpPr txBox="1">
          <a:spLocks noChangeArrowheads="1"/>
        </xdr:cNvSpPr>
      </xdr:nvSpPr>
      <xdr:spPr bwMode="auto">
        <a:xfrm>
          <a:off x="126396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1593" name="Text Box 5"/>
        <xdr:cNvSpPr txBox="1">
          <a:spLocks noChangeArrowheads="1"/>
        </xdr:cNvSpPr>
      </xdr:nvSpPr>
      <xdr:spPr bwMode="auto">
        <a:xfrm>
          <a:off x="126396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27</xdr:row>
      <xdr:rowOff>266700</xdr:rowOff>
    </xdr:from>
    <xdr:ext cx="76200" cy="215900"/>
    <xdr:sp macro="" textlink="">
      <xdr:nvSpPr>
        <xdr:cNvPr id="1594" name="Text Box 6"/>
        <xdr:cNvSpPr txBox="1">
          <a:spLocks noChangeArrowheads="1"/>
        </xdr:cNvSpPr>
      </xdr:nvSpPr>
      <xdr:spPr bwMode="auto">
        <a:xfrm>
          <a:off x="126396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595"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596" name="Text Box 5"/>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597" name="Text Box 6"/>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598" name="Text Box 5"/>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599" name="Text Box 6"/>
        <xdr:cNvSpPr txBox="1">
          <a:spLocks noChangeArrowheads="1"/>
        </xdr:cNvSpPr>
      </xdr:nvSpPr>
      <xdr:spPr bwMode="auto">
        <a:xfrm>
          <a:off x="13668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600" name="Text Box 6"/>
        <xdr:cNvSpPr txBox="1">
          <a:spLocks noChangeArrowheads="1"/>
        </xdr:cNvSpPr>
      </xdr:nvSpPr>
      <xdr:spPr bwMode="auto">
        <a:xfrm>
          <a:off x="13668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601"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602" name="Text Box 6"/>
        <xdr:cNvSpPr txBox="1">
          <a:spLocks noChangeArrowheads="1"/>
        </xdr:cNvSpPr>
      </xdr:nvSpPr>
      <xdr:spPr bwMode="auto">
        <a:xfrm>
          <a:off x="13668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603"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604" name="Text Box 5"/>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605" name="Text Box 6"/>
        <xdr:cNvSpPr txBox="1">
          <a:spLocks noChangeArrowheads="1"/>
        </xdr:cNvSpPr>
      </xdr:nvSpPr>
      <xdr:spPr bwMode="auto">
        <a:xfrm>
          <a:off x="13668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06"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07"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08"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1609"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10"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190500"/>
    <xdr:sp macro="" textlink="">
      <xdr:nvSpPr>
        <xdr:cNvPr id="1611"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1612"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1613"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215900"/>
    <xdr:sp macro="" textlink="">
      <xdr:nvSpPr>
        <xdr:cNvPr id="1614"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1615"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25400"/>
    <xdr:sp macro="" textlink="">
      <xdr:nvSpPr>
        <xdr:cNvPr id="1616" name="Text Box 6"/>
        <xdr:cNvSpPr txBox="1">
          <a:spLocks noChangeArrowheads="1"/>
        </xdr:cNvSpPr>
      </xdr:nvSpPr>
      <xdr:spPr bwMode="auto">
        <a:xfrm>
          <a:off x="126396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1617"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1618"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1619"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6200" cy="215900"/>
    <xdr:sp macro="" textlink="">
      <xdr:nvSpPr>
        <xdr:cNvPr id="1620"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21"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1622"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23"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1624"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25"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26"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27"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28"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1629"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215900"/>
    <xdr:sp macro="" textlink="">
      <xdr:nvSpPr>
        <xdr:cNvPr id="1630"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215900"/>
    <xdr:sp macro="" textlink="">
      <xdr:nvSpPr>
        <xdr:cNvPr id="1631"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190500"/>
    <xdr:sp macro="" textlink="">
      <xdr:nvSpPr>
        <xdr:cNvPr id="1632"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31</xdr:row>
      <xdr:rowOff>266700</xdr:rowOff>
    </xdr:from>
    <xdr:ext cx="76200" cy="215900"/>
    <xdr:sp macro="" textlink="">
      <xdr:nvSpPr>
        <xdr:cNvPr id="1633"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11</xdr:col>
      <xdr:colOff>981075</xdr:colOff>
      <xdr:row>29</xdr:row>
      <xdr:rowOff>266700</xdr:rowOff>
    </xdr:from>
    <xdr:ext cx="79375" cy="219075"/>
    <xdr:sp macro="" textlink="">
      <xdr:nvSpPr>
        <xdr:cNvPr id="1634"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1635"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1636"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1637"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38"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39"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40"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0"/>
    <xdr:sp macro="" textlink="">
      <xdr:nvSpPr>
        <xdr:cNvPr id="1641" name="Text Box 6"/>
        <xdr:cNvSpPr txBox="1">
          <a:spLocks noChangeArrowheads="1"/>
        </xdr:cNvSpPr>
      </xdr:nvSpPr>
      <xdr:spPr bwMode="auto">
        <a:xfrm>
          <a:off x="136683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42"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1643"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5400"/>
    <xdr:sp macro="" textlink="">
      <xdr:nvSpPr>
        <xdr:cNvPr id="1644" name="Text Box 6"/>
        <xdr:cNvSpPr txBox="1">
          <a:spLocks noChangeArrowheads="1"/>
        </xdr:cNvSpPr>
      </xdr:nvSpPr>
      <xdr:spPr bwMode="auto">
        <a:xfrm>
          <a:off x="136683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45"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1646"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47"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1648"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49"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50"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51"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0"/>
    <xdr:sp macro="" textlink="">
      <xdr:nvSpPr>
        <xdr:cNvPr id="1652" name="Text Box 6"/>
        <xdr:cNvSpPr txBox="1">
          <a:spLocks noChangeArrowheads="1"/>
        </xdr:cNvSpPr>
      </xdr:nvSpPr>
      <xdr:spPr bwMode="auto">
        <a:xfrm>
          <a:off x="136683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53"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1654"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5400"/>
    <xdr:sp macro="" textlink="">
      <xdr:nvSpPr>
        <xdr:cNvPr id="1655" name="Text Box 6"/>
        <xdr:cNvSpPr txBox="1">
          <a:spLocks noChangeArrowheads="1"/>
        </xdr:cNvSpPr>
      </xdr:nvSpPr>
      <xdr:spPr bwMode="auto">
        <a:xfrm>
          <a:off x="136683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56"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1657"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58"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59"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0"/>
    <xdr:sp macro="" textlink="">
      <xdr:nvSpPr>
        <xdr:cNvPr id="1660" name="Text Box 6"/>
        <xdr:cNvSpPr txBox="1">
          <a:spLocks noChangeArrowheads="1"/>
        </xdr:cNvSpPr>
      </xdr:nvSpPr>
      <xdr:spPr bwMode="auto">
        <a:xfrm>
          <a:off x="136683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61"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190500"/>
    <xdr:sp macro="" textlink="">
      <xdr:nvSpPr>
        <xdr:cNvPr id="1662"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5400"/>
    <xdr:sp macro="" textlink="">
      <xdr:nvSpPr>
        <xdr:cNvPr id="1663" name="Text Box 6"/>
        <xdr:cNvSpPr txBox="1">
          <a:spLocks noChangeArrowheads="1"/>
        </xdr:cNvSpPr>
      </xdr:nvSpPr>
      <xdr:spPr bwMode="auto">
        <a:xfrm>
          <a:off x="136683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64"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9375" cy="219075"/>
    <xdr:sp macro="" textlink="">
      <xdr:nvSpPr>
        <xdr:cNvPr id="1665"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66"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67"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68"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69"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31</xdr:row>
      <xdr:rowOff>266700</xdr:rowOff>
    </xdr:from>
    <xdr:ext cx="76200" cy="215900"/>
    <xdr:sp macro="" textlink="">
      <xdr:nvSpPr>
        <xdr:cNvPr id="1670"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71"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72"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73"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74"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75"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76"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77"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78"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79"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80"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81"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82"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683" name="Text Box 6"/>
        <xdr:cNvSpPr txBox="1">
          <a:spLocks noChangeArrowheads="1"/>
        </xdr:cNvSpPr>
      </xdr:nvSpPr>
      <xdr:spPr bwMode="auto">
        <a:xfrm>
          <a:off x="167544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1684" name="Text Box 6"/>
        <xdr:cNvSpPr txBox="1">
          <a:spLocks noChangeArrowheads="1"/>
        </xdr:cNvSpPr>
      </xdr:nvSpPr>
      <xdr:spPr bwMode="auto">
        <a:xfrm>
          <a:off x="157257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685" name="Text Box 6"/>
        <xdr:cNvSpPr txBox="1">
          <a:spLocks noChangeArrowheads="1"/>
        </xdr:cNvSpPr>
      </xdr:nvSpPr>
      <xdr:spPr bwMode="auto">
        <a:xfrm>
          <a:off x="15725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0"/>
    <xdr:sp macro="" textlink="">
      <xdr:nvSpPr>
        <xdr:cNvPr id="1686" name="Text Box 6"/>
        <xdr:cNvSpPr txBox="1">
          <a:spLocks noChangeArrowheads="1"/>
        </xdr:cNvSpPr>
      </xdr:nvSpPr>
      <xdr:spPr bwMode="auto">
        <a:xfrm>
          <a:off x="15725775" y="73025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87"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1688" name="Text Box 6"/>
        <xdr:cNvSpPr txBox="1">
          <a:spLocks noChangeArrowheads="1"/>
        </xdr:cNvSpPr>
      </xdr:nvSpPr>
      <xdr:spPr bwMode="auto">
        <a:xfrm>
          <a:off x="157257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5400"/>
    <xdr:sp macro="" textlink="">
      <xdr:nvSpPr>
        <xdr:cNvPr id="1689" name="Text Box 6"/>
        <xdr:cNvSpPr txBox="1">
          <a:spLocks noChangeArrowheads="1"/>
        </xdr:cNvSpPr>
      </xdr:nvSpPr>
      <xdr:spPr bwMode="auto">
        <a:xfrm>
          <a:off x="15725775" y="73025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690" name="Text Box 6"/>
        <xdr:cNvSpPr txBox="1">
          <a:spLocks noChangeArrowheads="1"/>
        </xdr:cNvSpPr>
      </xdr:nvSpPr>
      <xdr:spPr bwMode="auto">
        <a:xfrm>
          <a:off x="15725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691"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92"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693" name="Text Box 6"/>
        <xdr:cNvSpPr txBox="1">
          <a:spLocks noChangeArrowheads="1"/>
        </xdr:cNvSpPr>
      </xdr:nvSpPr>
      <xdr:spPr bwMode="auto">
        <a:xfrm>
          <a:off x="15725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94"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95"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96"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97"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698"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1699" name="Text Box 6"/>
        <xdr:cNvSpPr txBox="1">
          <a:spLocks noChangeArrowheads="1"/>
        </xdr:cNvSpPr>
      </xdr:nvSpPr>
      <xdr:spPr bwMode="auto">
        <a:xfrm>
          <a:off x="157257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00"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701"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702"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03"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1704" name="Text Box 6"/>
        <xdr:cNvSpPr txBox="1">
          <a:spLocks noChangeArrowheads="1"/>
        </xdr:cNvSpPr>
      </xdr:nvSpPr>
      <xdr:spPr bwMode="auto">
        <a:xfrm>
          <a:off x="157257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05"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706" name="Text Box 6"/>
        <xdr:cNvSpPr txBox="1">
          <a:spLocks noChangeArrowheads="1"/>
        </xdr:cNvSpPr>
      </xdr:nvSpPr>
      <xdr:spPr bwMode="auto">
        <a:xfrm>
          <a:off x="15725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707"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08"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709"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710"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711" name="Text Box 6"/>
        <xdr:cNvSpPr txBox="1">
          <a:spLocks noChangeArrowheads="1"/>
        </xdr:cNvSpPr>
      </xdr:nvSpPr>
      <xdr:spPr bwMode="auto">
        <a:xfrm>
          <a:off x="16754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712" name="Text Box 6"/>
        <xdr:cNvSpPr txBox="1">
          <a:spLocks noChangeArrowheads="1"/>
        </xdr:cNvSpPr>
      </xdr:nvSpPr>
      <xdr:spPr bwMode="auto">
        <a:xfrm>
          <a:off x="16754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1713" name="Text Box 6"/>
        <xdr:cNvSpPr txBox="1">
          <a:spLocks noChangeArrowheads="1"/>
        </xdr:cNvSpPr>
      </xdr:nvSpPr>
      <xdr:spPr bwMode="auto">
        <a:xfrm>
          <a:off x="167544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190500"/>
    <xdr:sp macro="" textlink="">
      <xdr:nvSpPr>
        <xdr:cNvPr id="1714" name="Text Box 6"/>
        <xdr:cNvSpPr txBox="1">
          <a:spLocks noChangeArrowheads="1"/>
        </xdr:cNvSpPr>
      </xdr:nvSpPr>
      <xdr:spPr bwMode="auto">
        <a:xfrm>
          <a:off x="167544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715" name="Text Box 6"/>
        <xdr:cNvSpPr txBox="1">
          <a:spLocks noChangeArrowheads="1"/>
        </xdr:cNvSpPr>
      </xdr:nvSpPr>
      <xdr:spPr bwMode="auto">
        <a:xfrm>
          <a:off x="16754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190500"/>
    <xdr:sp macro="" textlink="">
      <xdr:nvSpPr>
        <xdr:cNvPr id="1716" name="Text Box 6"/>
        <xdr:cNvSpPr txBox="1">
          <a:spLocks noChangeArrowheads="1"/>
        </xdr:cNvSpPr>
      </xdr:nvSpPr>
      <xdr:spPr bwMode="auto">
        <a:xfrm>
          <a:off x="15725775" y="73025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17"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18"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719"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20"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9375" cy="219075"/>
    <xdr:sp macro="" textlink="">
      <xdr:nvSpPr>
        <xdr:cNvPr id="1721" name="Text Box 6"/>
        <xdr:cNvSpPr txBox="1">
          <a:spLocks noChangeArrowheads="1"/>
        </xdr:cNvSpPr>
      </xdr:nvSpPr>
      <xdr:spPr bwMode="auto">
        <a:xfrm>
          <a:off x="15725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22"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723" name="Text Box 6"/>
        <xdr:cNvSpPr txBox="1">
          <a:spLocks noChangeArrowheads="1"/>
        </xdr:cNvSpPr>
      </xdr:nvSpPr>
      <xdr:spPr bwMode="auto">
        <a:xfrm>
          <a:off x="167544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724" name="Text Box 6"/>
        <xdr:cNvSpPr txBox="1">
          <a:spLocks noChangeArrowheads="1"/>
        </xdr:cNvSpPr>
      </xdr:nvSpPr>
      <xdr:spPr bwMode="auto">
        <a:xfrm>
          <a:off x="157257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725" name="Text Box 6"/>
        <xdr:cNvSpPr txBox="1">
          <a:spLocks noChangeArrowheads="1"/>
        </xdr:cNvSpPr>
      </xdr:nvSpPr>
      <xdr:spPr bwMode="auto">
        <a:xfrm>
          <a:off x="16754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26"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27"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28"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729" name="Text Box 6"/>
        <xdr:cNvSpPr txBox="1">
          <a:spLocks noChangeArrowheads="1"/>
        </xdr:cNvSpPr>
      </xdr:nvSpPr>
      <xdr:spPr bwMode="auto">
        <a:xfrm>
          <a:off x="16754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730" name="Text Box 6"/>
        <xdr:cNvSpPr txBox="1">
          <a:spLocks noChangeArrowheads="1"/>
        </xdr:cNvSpPr>
      </xdr:nvSpPr>
      <xdr:spPr bwMode="auto">
        <a:xfrm>
          <a:off x="16754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731" name="Text Box 6"/>
        <xdr:cNvSpPr txBox="1">
          <a:spLocks noChangeArrowheads="1"/>
        </xdr:cNvSpPr>
      </xdr:nvSpPr>
      <xdr:spPr bwMode="auto">
        <a:xfrm>
          <a:off x="16754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32" name="Text Box 5"/>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733" name="Text Box 6"/>
        <xdr:cNvSpPr txBox="1">
          <a:spLocks noChangeArrowheads="1"/>
        </xdr:cNvSpPr>
      </xdr:nvSpPr>
      <xdr:spPr bwMode="auto">
        <a:xfrm>
          <a:off x="16754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29</xdr:row>
      <xdr:rowOff>266700</xdr:rowOff>
    </xdr:from>
    <xdr:ext cx="76200" cy="215900"/>
    <xdr:sp macro="" textlink="">
      <xdr:nvSpPr>
        <xdr:cNvPr id="1734" name="Text Box 6"/>
        <xdr:cNvSpPr txBox="1">
          <a:spLocks noChangeArrowheads="1"/>
        </xdr:cNvSpPr>
      </xdr:nvSpPr>
      <xdr:spPr bwMode="auto">
        <a:xfrm>
          <a:off x="15725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735" name="Text Box 6"/>
        <xdr:cNvSpPr txBox="1">
          <a:spLocks noChangeArrowheads="1"/>
        </xdr:cNvSpPr>
      </xdr:nvSpPr>
      <xdr:spPr bwMode="auto">
        <a:xfrm>
          <a:off x="16754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736"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37"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738"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739" name="Text Box 5"/>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190500"/>
    <xdr:sp macro="" textlink="">
      <xdr:nvSpPr>
        <xdr:cNvPr id="1740" name="Text Box 6"/>
        <xdr:cNvSpPr txBox="1">
          <a:spLocks noChangeArrowheads="1"/>
        </xdr:cNvSpPr>
      </xdr:nvSpPr>
      <xdr:spPr bwMode="auto">
        <a:xfrm>
          <a:off x="105822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741"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742" name="Text Box 6"/>
        <xdr:cNvSpPr txBox="1">
          <a:spLocks noChangeArrowheads="1"/>
        </xdr:cNvSpPr>
      </xdr:nvSpPr>
      <xdr:spPr bwMode="auto">
        <a:xfrm>
          <a:off x="105822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743"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44"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45"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746"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47"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48"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749"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750"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751"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752"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53"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754" name="Text Box 5"/>
        <xdr:cNvSpPr txBox="1">
          <a:spLocks noChangeArrowheads="1"/>
        </xdr:cNvSpPr>
      </xdr:nvSpPr>
      <xdr:spPr bwMode="auto">
        <a:xfrm>
          <a:off x="105822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755"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756"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757" name="Text Box 5"/>
        <xdr:cNvSpPr txBox="1">
          <a:spLocks noChangeArrowheads="1"/>
        </xdr:cNvSpPr>
      </xdr:nvSpPr>
      <xdr:spPr bwMode="auto">
        <a:xfrm>
          <a:off x="105822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758" name="Text Box 6"/>
        <xdr:cNvSpPr txBox="1">
          <a:spLocks noChangeArrowheads="1"/>
        </xdr:cNvSpPr>
      </xdr:nvSpPr>
      <xdr:spPr bwMode="auto">
        <a:xfrm>
          <a:off x="105822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9375" cy="219075"/>
    <xdr:sp macro="" textlink="">
      <xdr:nvSpPr>
        <xdr:cNvPr id="1759" name="Text Box 6"/>
        <xdr:cNvSpPr txBox="1">
          <a:spLocks noChangeArrowheads="1"/>
        </xdr:cNvSpPr>
      </xdr:nvSpPr>
      <xdr:spPr bwMode="auto">
        <a:xfrm>
          <a:off x="105822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760"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761"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62"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190500"/>
    <xdr:sp macro="" textlink="">
      <xdr:nvSpPr>
        <xdr:cNvPr id="1763" name="Text Box 6"/>
        <xdr:cNvSpPr txBox="1">
          <a:spLocks noChangeArrowheads="1"/>
        </xdr:cNvSpPr>
      </xdr:nvSpPr>
      <xdr:spPr bwMode="auto">
        <a:xfrm>
          <a:off x="116109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764" name="Text Box 6"/>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765" name="Text Box 5"/>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766" name="Text Box 6"/>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767"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68"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69" name="Text Box 5"/>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770" name="Text Box 5"/>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771" name="Text Box 6"/>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25</xdr:row>
      <xdr:rowOff>266700</xdr:rowOff>
    </xdr:from>
    <xdr:ext cx="76200" cy="215900"/>
    <xdr:sp macro="" textlink="">
      <xdr:nvSpPr>
        <xdr:cNvPr id="1772" name="Text Box 5"/>
        <xdr:cNvSpPr txBox="1">
          <a:spLocks noChangeArrowheads="1"/>
        </xdr:cNvSpPr>
      </xdr:nvSpPr>
      <xdr:spPr bwMode="auto">
        <a:xfrm>
          <a:off x="105822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73"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774"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9375" cy="219075"/>
    <xdr:sp macro="" textlink="">
      <xdr:nvSpPr>
        <xdr:cNvPr id="1775"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776"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77" name="Text Box 5"/>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78"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779"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780" name="Text Box 5"/>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12</xdr:col>
      <xdr:colOff>981075</xdr:colOff>
      <xdr:row>27</xdr:row>
      <xdr:rowOff>266700</xdr:rowOff>
    </xdr:from>
    <xdr:ext cx="76200" cy="215900"/>
    <xdr:sp macro="" textlink="">
      <xdr:nvSpPr>
        <xdr:cNvPr id="1781"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82"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783" name="Text Box 5"/>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784" name="Text Box 6"/>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785" name="Text Box 5"/>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786" name="Text Box 6"/>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787"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88"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789"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90"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91" name="Text Box 5"/>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792"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793"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794"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795"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796"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797"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1798" name="Text Box 6"/>
        <xdr:cNvSpPr txBox="1">
          <a:spLocks noChangeArrowheads="1"/>
        </xdr:cNvSpPr>
      </xdr:nvSpPr>
      <xdr:spPr bwMode="auto">
        <a:xfrm>
          <a:off x="33813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1799" name="Text Box 6"/>
        <xdr:cNvSpPr txBox="1">
          <a:spLocks noChangeArrowheads="1"/>
        </xdr:cNvSpPr>
      </xdr:nvSpPr>
      <xdr:spPr bwMode="auto">
        <a:xfrm>
          <a:off x="4410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00" name="Text Box 5"/>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190500"/>
    <xdr:sp macro="" textlink="">
      <xdr:nvSpPr>
        <xdr:cNvPr id="1801" name="Text Box 6"/>
        <xdr:cNvSpPr txBox="1">
          <a:spLocks noChangeArrowheads="1"/>
        </xdr:cNvSpPr>
      </xdr:nvSpPr>
      <xdr:spPr bwMode="auto">
        <a:xfrm>
          <a:off x="44100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802" name="Text Box 6"/>
        <xdr:cNvSpPr txBox="1">
          <a:spLocks noChangeArrowheads="1"/>
        </xdr:cNvSpPr>
      </xdr:nvSpPr>
      <xdr:spPr bwMode="auto">
        <a:xfrm>
          <a:off x="3381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1803" name="Text Box 6"/>
        <xdr:cNvSpPr txBox="1">
          <a:spLocks noChangeArrowheads="1"/>
        </xdr:cNvSpPr>
      </xdr:nvSpPr>
      <xdr:spPr bwMode="auto">
        <a:xfrm>
          <a:off x="44100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1804" name="Text Box 6"/>
        <xdr:cNvSpPr txBox="1">
          <a:spLocks noChangeArrowheads="1"/>
        </xdr:cNvSpPr>
      </xdr:nvSpPr>
      <xdr:spPr bwMode="auto">
        <a:xfrm>
          <a:off x="4410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805" name="Text Box 5"/>
        <xdr:cNvSpPr txBox="1">
          <a:spLocks noChangeArrowheads="1"/>
        </xdr:cNvSpPr>
      </xdr:nvSpPr>
      <xdr:spPr bwMode="auto">
        <a:xfrm>
          <a:off x="3381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1806" name="Text Box 6"/>
        <xdr:cNvSpPr txBox="1">
          <a:spLocks noChangeArrowheads="1"/>
        </xdr:cNvSpPr>
      </xdr:nvSpPr>
      <xdr:spPr bwMode="auto">
        <a:xfrm>
          <a:off x="44100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1807" name="Text Box 6"/>
        <xdr:cNvSpPr txBox="1">
          <a:spLocks noChangeArrowheads="1"/>
        </xdr:cNvSpPr>
      </xdr:nvSpPr>
      <xdr:spPr bwMode="auto">
        <a:xfrm>
          <a:off x="33813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1808" name="Text Box 6"/>
        <xdr:cNvSpPr txBox="1">
          <a:spLocks noChangeArrowheads="1"/>
        </xdr:cNvSpPr>
      </xdr:nvSpPr>
      <xdr:spPr bwMode="auto">
        <a:xfrm>
          <a:off x="4410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809" name="Text Box 6"/>
        <xdr:cNvSpPr txBox="1">
          <a:spLocks noChangeArrowheads="1"/>
        </xdr:cNvSpPr>
      </xdr:nvSpPr>
      <xdr:spPr bwMode="auto">
        <a:xfrm>
          <a:off x="3381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10" name="Text Box 6"/>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811" name="Text Box 6"/>
        <xdr:cNvSpPr txBox="1">
          <a:spLocks noChangeArrowheads="1"/>
        </xdr:cNvSpPr>
      </xdr:nvSpPr>
      <xdr:spPr bwMode="auto">
        <a:xfrm>
          <a:off x="3381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812" name="Text Box 6"/>
        <xdr:cNvSpPr txBox="1">
          <a:spLocks noChangeArrowheads="1"/>
        </xdr:cNvSpPr>
      </xdr:nvSpPr>
      <xdr:spPr bwMode="auto">
        <a:xfrm>
          <a:off x="3381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813" name="Text Box 6"/>
        <xdr:cNvSpPr txBox="1">
          <a:spLocks noChangeArrowheads="1"/>
        </xdr:cNvSpPr>
      </xdr:nvSpPr>
      <xdr:spPr bwMode="auto">
        <a:xfrm>
          <a:off x="3381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814" name="Text Box 6"/>
        <xdr:cNvSpPr txBox="1">
          <a:spLocks noChangeArrowheads="1"/>
        </xdr:cNvSpPr>
      </xdr:nvSpPr>
      <xdr:spPr bwMode="auto">
        <a:xfrm>
          <a:off x="3381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190500"/>
    <xdr:sp macro="" textlink="">
      <xdr:nvSpPr>
        <xdr:cNvPr id="1815" name="Text Box 6"/>
        <xdr:cNvSpPr txBox="1">
          <a:spLocks noChangeArrowheads="1"/>
        </xdr:cNvSpPr>
      </xdr:nvSpPr>
      <xdr:spPr bwMode="auto">
        <a:xfrm>
          <a:off x="33813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1816" name="Text Box 6"/>
        <xdr:cNvSpPr txBox="1">
          <a:spLocks noChangeArrowheads="1"/>
        </xdr:cNvSpPr>
      </xdr:nvSpPr>
      <xdr:spPr bwMode="auto">
        <a:xfrm>
          <a:off x="33813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0"/>
    <xdr:sp macro="" textlink="">
      <xdr:nvSpPr>
        <xdr:cNvPr id="1817" name="Text Box 6"/>
        <xdr:cNvSpPr txBox="1">
          <a:spLocks noChangeArrowheads="1"/>
        </xdr:cNvSpPr>
      </xdr:nvSpPr>
      <xdr:spPr bwMode="auto">
        <a:xfrm>
          <a:off x="3381375" y="65659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818" name="Text Box 6"/>
        <xdr:cNvSpPr txBox="1">
          <a:spLocks noChangeArrowheads="1"/>
        </xdr:cNvSpPr>
      </xdr:nvSpPr>
      <xdr:spPr bwMode="auto">
        <a:xfrm>
          <a:off x="3381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190500"/>
    <xdr:sp macro="" textlink="">
      <xdr:nvSpPr>
        <xdr:cNvPr id="1819" name="Text Box 6"/>
        <xdr:cNvSpPr txBox="1">
          <a:spLocks noChangeArrowheads="1"/>
        </xdr:cNvSpPr>
      </xdr:nvSpPr>
      <xdr:spPr bwMode="auto">
        <a:xfrm>
          <a:off x="33813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5400"/>
    <xdr:sp macro="" textlink="">
      <xdr:nvSpPr>
        <xdr:cNvPr id="1820" name="Text Box 6"/>
        <xdr:cNvSpPr txBox="1">
          <a:spLocks noChangeArrowheads="1"/>
        </xdr:cNvSpPr>
      </xdr:nvSpPr>
      <xdr:spPr bwMode="auto">
        <a:xfrm>
          <a:off x="3381375" y="65659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1821" name="Text Box 6"/>
        <xdr:cNvSpPr txBox="1">
          <a:spLocks noChangeArrowheads="1"/>
        </xdr:cNvSpPr>
      </xdr:nvSpPr>
      <xdr:spPr bwMode="auto">
        <a:xfrm>
          <a:off x="33813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822" name="Text Box 6"/>
        <xdr:cNvSpPr txBox="1">
          <a:spLocks noChangeArrowheads="1"/>
        </xdr:cNvSpPr>
      </xdr:nvSpPr>
      <xdr:spPr bwMode="auto">
        <a:xfrm>
          <a:off x="3381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823" name="Text Box 6"/>
        <xdr:cNvSpPr txBox="1">
          <a:spLocks noChangeArrowheads="1"/>
        </xdr:cNvSpPr>
      </xdr:nvSpPr>
      <xdr:spPr bwMode="auto">
        <a:xfrm>
          <a:off x="3381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1824" name="Text Box 6"/>
        <xdr:cNvSpPr txBox="1">
          <a:spLocks noChangeArrowheads="1"/>
        </xdr:cNvSpPr>
      </xdr:nvSpPr>
      <xdr:spPr bwMode="auto">
        <a:xfrm>
          <a:off x="33813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825" name="Text Box 6"/>
        <xdr:cNvSpPr txBox="1">
          <a:spLocks noChangeArrowheads="1"/>
        </xdr:cNvSpPr>
      </xdr:nvSpPr>
      <xdr:spPr bwMode="auto">
        <a:xfrm>
          <a:off x="3381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826" name="Text Box 5"/>
        <xdr:cNvSpPr txBox="1">
          <a:spLocks noChangeArrowheads="1"/>
        </xdr:cNvSpPr>
      </xdr:nvSpPr>
      <xdr:spPr bwMode="auto">
        <a:xfrm>
          <a:off x="3381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827" name="Text Box 6"/>
        <xdr:cNvSpPr txBox="1">
          <a:spLocks noChangeArrowheads="1"/>
        </xdr:cNvSpPr>
      </xdr:nvSpPr>
      <xdr:spPr bwMode="auto">
        <a:xfrm>
          <a:off x="3381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1828" name="Text Box 6"/>
        <xdr:cNvSpPr txBox="1">
          <a:spLocks noChangeArrowheads="1"/>
        </xdr:cNvSpPr>
      </xdr:nvSpPr>
      <xdr:spPr bwMode="auto">
        <a:xfrm>
          <a:off x="44100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190500"/>
    <xdr:sp macro="" textlink="">
      <xdr:nvSpPr>
        <xdr:cNvPr id="1829" name="Text Box 6"/>
        <xdr:cNvSpPr txBox="1">
          <a:spLocks noChangeArrowheads="1"/>
        </xdr:cNvSpPr>
      </xdr:nvSpPr>
      <xdr:spPr bwMode="auto">
        <a:xfrm>
          <a:off x="33813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830" name="Text Box 6"/>
        <xdr:cNvSpPr txBox="1">
          <a:spLocks noChangeArrowheads="1"/>
        </xdr:cNvSpPr>
      </xdr:nvSpPr>
      <xdr:spPr bwMode="auto">
        <a:xfrm>
          <a:off x="3381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31" name="Text Box 6"/>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832" name="Text Box 6"/>
        <xdr:cNvSpPr txBox="1">
          <a:spLocks noChangeArrowheads="1"/>
        </xdr:cNvSpPr>
      </xdr:nvSpPr>
      <xdr:spPr bwMode="auto">
        <a:xfrm>
          <a:off x="3381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33" name="Text Box 5"/>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834" name="Text Box 5"/>
        <xdr:cNvSpPr txBox="1">
          <a:spLocks noChangeArrowheads="1"/>
        </xdr:cNvSpPr>
      </xdr:nvSpPr>
      <xdr:spPr bwMode="auto">
        <a:xfrm>
          <a:off x="3381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1835" name="Text Box 6"/>
        <xdr:cNvSpPr txBox="1">
          <a:spLocks noChangeArrowheads="1"/>
        </xdr:cNvSpPr>
      </xdr:nvSpPr>
      <xdr:spPr bwMode="auto">
        <a:xfrm>
          <a:off x="33813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36" name="Text Box 6"/>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5400"/>
    <xdr:sp macro="" textlink="">
      <xdr:nvSpPr>
        <xdr:cNvPr id="1837" name="Text Box 6"/>
        <xdr:cNvSpPr txBox="1">
          <a:spLocks noChangeArrowheads="1"/>
        </xdr:cNvSpPr>
      </xdr:nvSpPr>
      <xdr:spPr bwMode="auto">
        <a:xfrm>
          <a:off x="3381375" y="65659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838" name="Text Box 6"/>
        <xdr:cNvSpPr txBox="1">
          <a:spLocks noChangeArrowheads="1"/>
        </xdr:cNvSpPr>
      </xdr:nvSpPr>
      <xdr:spPr bwMode="auto">
        <a:xfrm>
          <a:off x="3381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9375" cy="219075"/>
    <xdr:sp macro="" textlink="">
      <xdr:nvSpPr>
        <xdr:cNvPr id="1839" name="Text Box 6"/>
        <xdr:cNvSpPr txBox="1">
          <a:spLocks noChangeArrowheads="1"/>
        </xdr:cNvSpPr>
      </xdr:nvSpPr>
      <xdr:spPr bwMode="auto">
        <a:xfrm>
          <a:off x="33813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25</xdr:row>
      <xdr:rowOff>266700</xdr:rowOff>
    </xdr:from>
    <xdr:ext cx="76200" cy="215900"/>
    <xdr:sp macro="" textlink="">
      <xdr:nvSpPr>
        <xdr:cNvPr id="1840" name="Text Box 6"/>
        <xdr:cNvSpPr txBox="1">
          <a:spLocks noChangeArrowheads="1"/>
        </xdr:cNvSpPr>
      </xdr:nvSpPr>
      <xdr:spPr bwMode="auto">
        <a:xfrm>
          <a:off x="33813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41" name="Text Box 6"/>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9375" cy="219075"/>
    <xdr:sp macro="" textlink="">
      <xdr:nvSpPr>
        <xdr:cNvPr id="1842" name="Text Box 6"/>
        <xdr:cNvSpPr txBox="1">
          <a:spLocks noChangeArrowheads="1"/>
        </xdr:cNvSpPr>
      </xdr:nvSpPr>
      <xdr:spPr bwMode="auto">
        <a:xfrm>
          <a:off x="44100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43" name="Text Box 6"/>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6200" cy="215900"/>
    <xdr:sp macro="" textlink="">
      <xdr:nvSpPr>
        <xdr:cNvPr id="1844" name="Text Box 6"/>
        <xdr:cNvSpPr txBox="1">
          <a:spLocks noChangeArrowheads="1"/>
        </xdr:cNvSpPr>
      </xdr:nvSpPr>
      <xdr:spPr bwMode="auto">
        <a:xfrm>
          <a:off x="33813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45" name="Text Box 5"/>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1846" name="Text Box 6"/>
        <xdr:cNvSpPr txBox="1">
          <a:spLocks noChangeArrowheads="1"/>
        </xdr:cNvSpPr>
      </xdr:nvSpPr>
      <xdr:spPr bwMode="auto">
        <a:xfrm>
          <a:off x="4410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27</xdr:row>
      <xdr:rowOff>266700</xdr:rowOff>
    </xdr:from>
    <xdr:ext cx="79375" cy="219075"/>
    <xdr:sp macro="" textlink="">
      <xdr:nvSpPr>
        <xdr:cNvPr id="1847" name="Text Box 6"/>
        <xdr:cNvSpPr txBox="1">
          <a:spLocks noChangeArrowheads="1"/>
        </xdr:cNvSpPr>
      </xdr:nvSpPr>
      <xdr:spPr bwMode="auto">
        <a:xfrm>
          <a:off x="33813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48" name="Text Box 6"/>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190500"/>
    <xdr:sp macro="" textlink="">
      <xdr:nvSpPr>
        <xdr:cNvPr id="1849" name="Text Box 6"/>
        <xdr:cNvSpPr txBox="1">
          <a:spLocks noChangeArrowheads="1"/>
        </xdr:cNvSpPr>
      </xdr:nvSpPr>
      <xdr:spPr bwMode="auto">
        <a:xfrm>
          <a:off x="44100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50" name="Text Box 6"/>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51" name="Text Box 5"/>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52" name="Text Box 6"/>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1853" name="Text Box 6"/>
        <xdr:cNvSpPr txBox="1">
          <a:spLocks noChangeArrowheads="1"/>
        </xdr:cNvSpPr>
      </xdr:nvSpPr>
      <xdr:spPr bwMode="auto">
        <a:xfrm>
          <a:off x="4410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54" name="Text Box 6"/>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55" name="Text Box 5"/>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56" name="Text Box 5"/>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57" name="Text Box 6"/>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58" name="Text Box 6"/>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1859" name="Text Box 6"/>
        <xdr:cNvSpPr txBox="1">
          <a:spLocks noChangeArrowheads="1"/>
        </xdr:cNvSpPr>
      </xdr:nvSpPr>
      <xdr:spPr bwMode="auto">
        <a:xfrm>
          <a:off x="4410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60" name="Text Box 5"/>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61" name="Text Box 6"/>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62" name="Text Box 6"/>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63" name="Text Box 5"/>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64" name="Text Box 6"/>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65" name="Text Box 5"/>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25</xdr:row>
      <xdr:rowOff>266700</xdr:rowOff>
    </xdr:from>
    <xdr:ext cx="76200" cy="215900"/>
    <xdr:sp macro="" textlink="">
      <xdr:nvSpPr>
        <xdr:cNvPr id="1866" name="Text Box 6"/>
        <xdr:cNvSpPr txBox="1">
          <a:spLocks noChangeArrowheads="1"/>
        </xdr:cNvSpPr>
      </xdr:nvSpPr>
      <xdr:spPr bwMode="auto">
        <a:xfrm>
          <a:off x="44100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1867" name="Text Box 6"/>
        <xdr:cNvSpPr txBox="1">
          <a:spLocks noChangeArrowheads="1"/>
        </xdr:cNvSpPr>
      </xdr:nvSpPr>
      <xdr:spPr bwMode="auto">
        <a:xfrm>
          <a:off x="4410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68" name="Text Box 6"/>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9375" cy="219075"/>
    <xdr:sp macro="" textlink="">
      <xdr:nvSpPr>
        <xdr:cNvPr id="1869" name="Text Box 6"/>
        <xdr:cNvSpPr txBox="1">
          <a:spLocks noChangeArrowheads="1"/>
        </xdr:cNvSpPr>
      </xdr:nvSpPr>
      <xdr:spPr bwMode="auto">
        <a:xfrm>
          <a:off x="44100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70" name="Text Box 6"/>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71" name="Text Box 5"/>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27</xdr:row>
      <xdr:rowOff>266700</xdr:rowOff>
    </xdr:from>
    <xdr:ext cx="76200" cy="215900"/>
    <xdr:sp macro="" textlink="">
      <xdr:nvSpPr>
        <xdr:cNvPr id="1872" name="Text Box 6"/>
        <xdr:cNvSpPr txBox="1">
          <a:spLocks noChangeArrowheads="1"/>
        </xdr:cNvSpPr>
      </xdr:nvSpPr>
      <xdr:spPr bwMode="auto">
        <a:xfrm>
          <a:off x="44100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663575</xdr:colOff>
      <xdr:row>30</xdr:row>
      <xdr:rowOff>114300</xdr:rowOff>
    </xdr:from>
    <xdr:ext cx="79375" cy="219075"/>
    <xdr:sp macro="" textlink="">
      <xdr:nvSpPr>
        <xdr:cNvPr id="1873" name="Text Box 6"/>
        <xdr:cNvSpPr txBox="1">
          <a:spLocks noChangeArrowheads="1"/>
        </xdr:cNvSpPr>
      </xdr:nvSpPr>
      <xdr:spPr bwMode="auto">
        <a:xfrm>
          <a:off x="5121275" y="76073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874"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1875"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876"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877"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878"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879" name="Text Box 5"/>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190500"/>
    <xdr:sp macro="" textlink="">
      <xdr:nvSpPr>
        <xdr:cNvPr id="1880" name="Text Box 6"/>
        <xdr:cNvSpPr txBox="1">
          <a:spLocks noChangeArrowheads="1"/>
        </xdr:cNvSpPr>
      </xdr:nvSpPr>
      <xdr:spPr bwMode="auto">
        <a:xfrm>
          <a:off x="4410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881"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882"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883"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884" name="Text Box 5"/>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190500"/>
    <xdr:sp macro="" textlink="">
      <xdr:nvSpPr>
        <xdr:cNvPr id="1885" name="Text Box 6"/>
        <xdr:cNvSpPr txBox="1">
          <a:spLocks noChangeArrowheads="1"/>
        </xdr:cNvSpPr>
      </xdr:nvSpPr>
      <xdr:spPr bwMode="auto">
        <a:xfrm>
          <a:off x="4410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886"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887" name="Text Box 6"/>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888"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889" name="Text Box 6"/>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890"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891"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892"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893"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894" name="Text Box 5"/>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895" name="Text Box 6"/>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0"/>
    <xdr:sp macro="" textlink="">
      <xdr:nvSpPr>
        <xdr:cNvPr id="1896" name="Text Box 6"/>
        <xdr:cNvSpPr txBox="1">
          <a:spLocks noChangeArrowheads="1"/>
        </xdr:cNvSpPr>
      </xdr:nvSpPr>
      <xdr:spPr bwMode="auto">
        <a:xfrm>
          <a:off x="44100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897"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190500"/>
    <xdr:sp macro="" textlink="">
      <xdr:nvSpPr>
        <xdr:cNvPr id="1898" name="Text Box 6"/>
        <xdr:cNvSpPr txBox="1">
          <a:spLocks noChangeArrowheads="1"/>
        </xdr:cNvSpPr>
      </xdr:nvSpPr>
      <xdr:spPr bwMode="auto">
        <a:xfrm>
          <a:off x="4410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5400"/>
    <xdr:sp macro="" textlink="">
      <xdr:nvSpPr>
        <xdr:cNvPr id="1899" name="Text Box 6"/>
        <xdr:cNvSpPr txBox="1">
          <a:spLocks noChangeArrowheads="1"/>
        </xdr:cNvSpPr>
      </xdr:nvSpPr>
      <xdr:spPr bwMode="auto">
        <a:xfrm>
          <a:off x="44100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900"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01"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02"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03"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904"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905" name="Text Box 5"/>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906" name="Text Box 6"/>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0"/>
    <xdr:sp macro="" textlink="">
      <xdr:nvSpPr>
        <xdr:cNvPr id="1907" name="Text Box 6"/>
        <xdr:cNvSpPr txBox="1">
          <a:spLocks noChangeArrowheads="1"/>
        </xdr:cNvSpPr>
      </xdr:nvSpPr>
      <xdr:spPr bwMode="auto">
        <a:xfrm>
          <a:off x="44100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08"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190500"/>
    <xdr:sp macro="" textlink="">
      <xdr:nvSpPr>
        <xdr:cNvPr id="1909" name="Text Box 6"/>
        <xdr:cNvSpPr txBox="1">
          <a:spLocks noChangeArrowheads="1"/>
        </xdr:cNvSpPr>
      </xdr:nvSpPr>
      <xdr:spPr bwMode="auto">
        <a:xfrm>
          <a:off x="4410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5400"/>
    <xdr:sp macro="" textlink="">
      <xdr:nvSpPr>
        <xdr:cNvPr id="1910" name="Text Box 6"/>
        <xdr:cNvSpPr txBox="1">
          <a:spLocks noChangeArrowheads="1"/>
        </xdr:cNvSpPr>
      </xdr:nvSpPr>
      <xdr:spPr bwMode="auto">
        <a:xfrm>
          <a:off x="44100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911"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12"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13"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914" name="Text Box 5"/>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0"/>
    <xdr:sp macro="" textlink="">
      <xdr:nvSpPr>
        <xdr:cNvPr id="1915" name="Text Box 6"/>
        <xdr:cNvSpPr txBox="1">
          <a:spLocks noChangeArrowheads="1"/>
        </xdr:cNvSpPr>
      </xdr:nvSpPr>
      <xdr:spPr bwMode="auto">
        <a:xfrm>
          <a:off x="44100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16"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190500"/>
    <xdr:sp macro="" textlink="">
      <xdr:nvSpPr>
        <xdr:cNvPr id="1917" name="Text Box 6"/>
        <xdr:cNvSpPr txBox="1">
          <a:spLocks noChangeArrowheads="1"/>
        </xdr:cNvSpPr>
      </xdr:nvSpPr>
      <xdr:spPr bwMode="auto">
        <a:xfrm>
          <a:off x="4410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5400"/>
    <xdr:sp macro="" textlink="">
      <xdr:nvSpPr>
        <xdr:cNvPr id="1918" name="Text Box 6"/>
        <xdr:cNvSpPr txBox="1">
          <a:spLocks noChangeArrowheads="1"/>
        </xdr:cNvSpPr>
      </xdr:nvSpPr>
      <xdr:spPr bwMode="auto">
        <a:xfrm>
          <a:off x="44100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919"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20"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21"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922"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23"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24" name="Text Box 5"/>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25"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926" name="Text Box 6"/>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927" name="Text Box 5"/>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928" name="Text Box 6"/>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929"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930" name="Text Box 5"/>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931" name="Text Box 6"/>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932"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933"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934"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935" name="Text Box 6"/>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9375" cy="219075"/>
    <xdr:sp macro="" textlink="">
      <xdr:nvSpPr>
        <xdr:cNvPr id="1936" name="Text Box 6"/>
        <xdr:cNvSpPr txBox="1">
          <a:spLocks noChangeArrowheads="1"/>
        </xdr:cNvSpPr>
      </xdr:nvSpPr>
      <xdr:spPr bwMode="auto">
        <a:xfrm>
          <a:off x="44100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29</xdr:row>
      <xdr:rowOff>266700</xdr:rowOff>
    </xdr:from>
    <xdr:ext cx="76200" cy="215900"/>
    <xdr:sp macro="" textlink="">
      <xdr:nvSpPr>
        <xdr:cNvPr id="1937" name="Text Box 6"/>
        <xdr:cNvSpPr txBox="1">
          <a:spLocks noChangeArrowheads="1"/>
        </xdr:cNvSpPr>
      </xdr:nvSpPr>
      <xdr:spPr bwMode="auto">
        <a:xfrm>
          <a:off x="44100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190500"/>
    <xdr:sp macro="" textlink="">
      <xdr:nvSpPr>
        <xdr:cNvPr id="1938" name="Text Box 6"/>
        <xdr:cNvSpPr txBox="1">
          <a:spLocks noChangeArrowheads="1"/>
        </xdr:cNvSpPr>
      </xdr:nvSpPr>
      <xdr:spPr bwMode="auto">
        <a:xfrm>
          <a:off x="4410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39"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940"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190500"/>
    <xdr:sp macro="" textlink="">
      <xdr:nvSpPr>
        <xdr:cNvPr id="1941" name="Text Box 6"/>
        <xdr:cNvSpPr txBox="1">
          <a:spLocks noChangeArrowheads="1"/>
        </xdr:cNvSpPr>
      </xdr:nvSpPr>
      <xdr:spPr bwMode="auto">
        <a:xfrm>
          <a:off x="4410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1942"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43"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44"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45"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46"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47" name="Text Box 5"/>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48"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49"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50" name="Text Box 5"/>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51"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52"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53"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54" name="Text Box 5"/>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55"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56"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57" name="Text Box 5"/>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58"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59"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60"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61"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62"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63"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64"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65"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66"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67" name="Text Box 5"/>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68"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69" name="Text Box 5"/>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70"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1971"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1972"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1973"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974"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975"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1976"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977"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978"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979"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80" name="Text Box 5"/>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9375" cy="219075"/>
    <xdr:sp macro="" textlink="">
      <xdr:nvSpPr>
        <xdr:cNvPr id="1981" name="Text Box 6"/>
        <xdr:cNvSpPr txBox="1">
          <a:spLocks noChangeArrowheads="1"/>
        </xdr:cNvSpPr>
      </xdr:nvSpPr>
      <xdr:spPr bwMode="auto">
        <a:xfrm>
          <a:off x="44100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215900"/>
    <xdr:sp macro="" textlink="">
      <xdr:nvSpPr>
        <xdr:cNvPr id="1982" name="Text Box 6"/>
        <xdr:cNvSpPr txBox="1">
          <a:spLocks noChangeArrowheads="1"/>
        </xdr:cNvSpPr>
      </xdr:nvSpPr>
      <xdr:spPr bwMode="auto">
        <a:xfrm>
          <a:off x="44100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13</xdr:col>
      <xdr:colOff>981075</xdr:colOff>
      <xdr:row>31</xdr:row>
      <xdr:rowOff>266700</xdr:rowOff>
    </xdr:from>
    <xdr:ext cx="76200" cy="190500"/>
    <xdr:sp macro="" textlink="">
      <xdr:nvSpPr>
        <xdr:cNvPr id="1983" name="Text Box 6"/>
        <xdr:cNvSpPr txBox="1">
          <a:spLocks noChangeArrowheads="1"/>
        </xdr:cNvSpPr>
      </xdr:nvSpPr>
      <xdr:spPr bwMode="auto">
        <a:xfrm>
          <a:off x="44100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984"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985"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1986"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987"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1988"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1989"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990"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1991"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992"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1993"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1994"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1995"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1996"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1997"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1998"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1999" name="Text Box 5"/>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00"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001"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002"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03"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04" name="Text Box 5"/>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05"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06"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07"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08" name="Text Box 5"/>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09"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10"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11" name="Text Box 5"/>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12"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13"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14"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2015"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16"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17"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18"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19"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20"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21"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2022"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23"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24" name="Text Box 5"/>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25"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026"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27"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28"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29" name="Text Box 5"/>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30"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31"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2032" name="Text Box 6"/>
        <xdr:cNvSpPr txBox="1">
          <a:spLocks noChangeArrowheads="1"/>
        </xdr:cNvSpPr>
      </xdr:nvSpPr>
      <xdr:spPr bwMode="auto">
        <a:xfrm>
          <a:off x="64674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033"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2034" name="Text Box 6"/>
        <xdr:cNvSpPr txBox="1">
          <a:spLocks noChangeArrowheads="1"/>
        </xdr:cNvSpPr>
      </xdr:nvSpPr>
      <xdr:spPr bwMode="auto">
        <a:xfrm>
          <a:off x="64674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035"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036"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2037" name="Text Box 6"/>
        <xdr:cNvSpPr txBox="1">
          <a:spLocks noChangeArrowheads="1"/>
        </xdr:cNvSpPr>
      </xdr:nvSpPr>
      <xdr:spPr bwMode="auto">
        <a:xfrm>
          <a:off x="64674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038"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039"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040"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41"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042"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43"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2044"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2045"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46"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2047"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48"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49"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2050"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51"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52"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53"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54"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55"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2056"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57"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058"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059"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60"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2061"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62"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63"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64"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65"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066"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67"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68"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69" name="Text Box 5"/>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70"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071"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072"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73"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74" name="Text Box 5"/>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75"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76"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77"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78" name="Text Box 5"/>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79"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80"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81" name="Text Box 5"/>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82"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83"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084"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2085"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086"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087"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088"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89"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90"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91"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92"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9375" cy="219075"/>
    <xdr:sp macro="" textlink="">
      <xdr:nvSpPr>
        <xdr:cNvPr id="2093" name="Text Box 6"/>
        <xdr:cNvSpPr txBox="1">
          <a:spLocks noChangeArrowheads="1"/>
        </xdr:cNvSpPr>
      </xdr:nvSpPr>
      <xdr:spPr bwMode="auto">
        <a:xfrm>
          <a:off x="54387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94"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190500"/>
    <xdr:sp macro="" textlink="">
      <xdr:nvSpPr>
        <xdr:cNvPr id="2095" name="Text Box 6"/>
        <xdr:cNvSpPr txBox="1">
          <a:spLocks noChangeArrowheads="1"/>
        </xdr:cNvSpPr>
      </xdr:nvSpPr>
      <xdr:spPr bwMode="auto">
        <a:xfrm>
          <a:off x="54387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190500"/>
    <xdr:sp macro="" textlink="">
      <xdr:nvSpPr>
        <xdr:cNvPr id="2096" name="Text Box 6"/>
        <xdr:cNvSpPr txBox="1">
          <a:spLocks noChangeArrowheads="1"/>
        </xdr:cNvSpPr>
      </xdr:nvSpPr>
      <xdr:spPr bwMode="auto">
        <a:xfrm>
          <a:off x="64674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097"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98"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099" name="Text Box 5"/>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100"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01"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02"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03"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5400"/>
    <xdr:sp macro="" textlink="">
      <xdr:nvSpPr>
        <xdr:cNvPr id="2104" name="Text Box 6"/>
        <xdr:cNvSpPr txBox="1">
          <a:spLocks noChangeArrowheads="1"/>
        </xdr:cNvSpPr>
      </xdr:nvSpPr>
      <xdr:spPr bwMode="auto">
        <a:xfrm>
          <a:off x="64674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9375" cy="219075"/>
    <xdr:sp macro="" textlink="">
      <xdr:nvSpPr>
        <xdr:cNvPr id="2105" name="Text Box 6"/>
        <xdr:cNvSpPr txBox="1">
          <a:spLocks noChangeArrowheads="1"/>
        </xdr:cNvSpPr>
      </xdr:nvSpPr>
      <xdr:spPr bwMode="auto">
        <a:xfrm>
          <a:off x="54387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106"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07"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108" name="Text Box 5"/>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109" name="Text Box 5"/>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10"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29</xdr:row>
      <xdr:rowOff>266700</xdr:rowOff>
    </xdr:from>
    <xdr:ext cx="76200" cy="215900"/>
    <xdr:sp macro="" textlink="">
      <xdr:nvSpPr>
        <xdr:cNvPr id="2111" name="Text Box 6"/>
        <xdr:cNvSpPr txBox="1">
          <a:spLocks noChangeArrowheads="1"/>
        </xdr:cNvSpPr>
      </xdr:nvSpPr>
      <xdr:spPr bwMode="auto">
        <a:xfrm>
          <a:off x="54387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12"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14</xdr:col>
      <xdr:colOff>981075</xdr:colOff>
      <xdr:row>31</xdr:row>
      <xdr:rowOff>266700</xdr:rowOff>
    </xdr:from>
    <xdr:ext cx="76200" cy="215900"/>
    <xdr:sp macro="" textlink="">
      <xdr:nvSpPr>
        <xdr:cNvPr id="2113" name="Text Box 6"/>
        <xdr:cNvSpPr txBox="1">
          <a:spLocks noChangeArrowheads="1"/>
        </xdr:cNvSpPr>
      </xdr:nvSpPr>
      <xdr:spPr bwMode="auto">
        <a:xfrm>
          <a:off x="54387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14"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15"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16"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17"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18"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19"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20"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21"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22"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23"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24"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25"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26"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27"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28"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29"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30"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31"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32"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33"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34"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35"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36"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37"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38"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39"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40"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41"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42"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43"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44"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45"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46"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47"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48"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49"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50"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51"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52"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53"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54"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55"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56"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57"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58"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59"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60"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61"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62"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63"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64"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65"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66"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67"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68" name="Text Box 6"/>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69"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170"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71"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9375" cy="219075"/>
    <xdr:sp macro="" textlink="">
      <xdr:nvSpPr>
        <xdr:cNvPr id="2172" name="Text Box 6"/>
        <xdr:cNvSpPr txBox="1">
          <a:spLocks noChangeArrowheads="1"/>
        </xdr:cNvSpPr>
      </xdr:nvSpPr>
      <xdr:spPr bwMode="auto">
        <a:xfrm>
          <a:off x="64674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73"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174"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75"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76"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77"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78"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179"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180"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81"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182"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83"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184"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85"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86"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187"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88"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89"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90"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91"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192"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193"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94"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95"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196"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197"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198"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199"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00"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01"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02"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03"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04"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05"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06"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07"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08"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09"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10"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11"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12"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13"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14"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15"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16"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17"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18"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19"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20"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21"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22"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23"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24"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25"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26"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27"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28" name="Text Box 5"/>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29"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9375" cy="219075"/>
    <xdr:sp macro="" textlink="">
      <xdr:nvSpPr>
        <xdr:cNvPr id="2230" name="Text Box 6"/>
        <xdr:cNvSpPr txBox="1">
          <a:spLocks noChangeArrowheads="1"/>
        </xdr:cNvSpPr>
      </xdr:nvSpPr>
      <xdr:spPr bwMode="auto">
        <a:xfrm>
          <a:off x="64674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29</xdr:row>
      <xdr:rowOff>266700</xdr:rowOff>
    </xdr:from>
    <xdr:ext cx="76200" cy="215900"/>
    <xdr:sp macro="" textlink="">
      <xdr:nvSpPr>
        <xdr:cNvPr id="2231" name="Text Box 5"/>
        <xdr:cNvSpPr txBox="1">
          <a:spLocks noChangeArrowheads="1"/>
        </xdr:cNvSpPr>
      </xdr:nvSpPr>
      <xdr:spPr bwMode="auto">
        <a:xfrm>
          <a:off x="64674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15</xdr:col>
      <xdr:colOff>981075</xdr:colOff>
      <xdr:row>31</xdr:row>
      <xdr:rowOff>266700</xdr:rowOff>
    </xdr:from>
    <xdr:ext cx="76200" cy="215900"/>
    <xdr:sp macro="" textlink="">
      <xdr:nvSpPr>
        <xdr:cNvPr id="2232" name="Text Box 6"/>
        <xdr:cNvSpPr txBox="1">
          <a:spLocks noChangeArrowheads="1"/>
        </xdr:cNvSpPr>
      </xdr:nvSpPr>
      <xdr:spPr bwMode="auto">
        <a:xfrm>
          <a:off x="64674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2233"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34"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2235"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2236" name="Text Box 5"/>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190500"/>
    <xdr:sp macro="" textlink="">
      <xdr:nvSpPr>
        <xdr:cNvPr id="2237" name="Text Box 6"/>
        <xdr:cNvSpPr txBox="1">
          <a:spLocks noChangeArrowheads="1"/>
        </xdr:cNvSpPr>
      </xdr:nvSpPr>
      <xdr:spPr bwMode="auto">
        <a:xfrm>
          <a:off x="105822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2238"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2239" name="Text Box 6"/>
        <xdr:cNvSpPr txBox="1">
          <a:spLocks noChangeArrowheads="1"/>
        </xdr:cNvSpPr>
      </xdr:nvSpPr>
      <xdr:spPr bwMode="auto">
        <a:xfrm>
          <a:off x="105822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2240"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41"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42"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243"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44"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45"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2246"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2247"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2248"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249"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50"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2251" name="Text Box 5"/>
        <xdr:cNvSpPr txBox="1">
          <a:spLocks noChangeArrowheads="1"/>
        </xdr:cNvSpPr>
      </xdr:nvSpPr>
      <xdr:spPr bwMode="auto">
        <a:xfrm>
          <a:off x="105822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2252"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2253"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2254" name="Text Box 5"/>
        <xdr:cNvSpPr txBox="1">
          <a:spLocks noChangeArrowheads="1"/>
        </xdr:cNvSpPr>
      </xdr:nvSpPr>
      <xdr:spPr bwMode="auto">
        <a:xfrm>
          <a:off x="105822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2255" name="Text Box 6"/>
        <xdr:cNvSpPr txBox="1">
          <a:spLocks noChangeArrowheads="1"/>
        </xdr:cNvSpPr>
      </xdr:nvSpPr>
      <xdr:spPr bwMode="auto">
        <a:xfrm>
          <a:off x="105822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9375" cy="219075"/>
    <xdr:sp macro="" textlink="">
      <xdr:nvSpPr>
        <xdr:cNvPr id="2256" name="Text Box 6"/>
        <xdr:cNvSpPr txBox="1">
          <a:spLocks noChangeArrowheads="1"/>
        </xdr:cNvSpPr>
      </xdr:nvSpPr>
      <xdr:spPr bwMode="auto">
        <a:xfrm>
          <a:off x="105822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2257"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2258"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59"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190500"/>
    <xdr:sp macro="" textlink="">
      <xdr:nvSpPr>
        <xdr:cNvPr id="2260" name="Text Box 6"/>
        <xdr:cNvSpPr txBox="1">
          <a:spLocks noChangeArrowheads="1"/>
        </xdr:cNvSpPr>
      </xdr:nvSpPr>
      <xdr:spPr bwMode="auto">
        <a:xfrm>
          <a:off x="116109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261" name="Text Box 6"/>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262" name="Text Box 5"/>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263" name="Text Box 6"/>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264"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65"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66" name="Text Box 5"/>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267" name="Text Box 5"/>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268" name="Text Box 6"/>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25</xdr:row>
      <xdr:rowOff>266700</xdr:rowOff>
    </xdr:from>
    <xdr:ext cx="76200" cy="215900"/>
    <xdr:sp macro="" textlink="">
      <xdr:nvSpPr>
        <xdr:cNvPr id="2269" name="Text Box 5"/>
        <xdr:cNvSpPr txBox="1">
          <a:spLocks noChangeArrowheads="1"/>
        </xdr:cNvSpPr>
      </xdr:nvSpPr>
      <xdr:spPr bwMode="auto">
        <a:xfrm>
          <a:off x="105822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70"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2271"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9375" cy="219075"/>
    <xdr:sp macro="" textlink="">
      <xdr:nvSpPr>
        <xdr:cNvPr id="2272" name="Text Box 6"/>
        <xdr:cNvSpPr txBox="1">
          <a:spLocks noChangeArrowheads="1"/>
        </xdr:cNvSpPr>
      </xdr:nvSpPr>
      <xdr:spPr bwMode="auto">
        <a:xfrm>
          <a:off x="105822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273"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74" name="Text Box 5"/>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75"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2276"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2277" name="Text Box 5"/>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27</xdr:row>
      <xdr:rowOff>266700</xdr:rowOff>
    </xdr:from>
    <xdr:ext cx="76200" cy="215900"/>
    <xdr:sp macro="" textlink="">
      <xdr:nvSpPr>
        <xdr:cNvPr id="2278" name="Text Box 6"/>
        <xdr:cNvSpPr txBox="1">
          <a:spLocks noChangeArrowheads="1"/>
        </xdr:cNvSpPr>
      </xdr:nvSpPr>
      <xdr:spPr bwMode="auto">
        <a:xfrm>
          <a:off x="105822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79"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280" name="Text Box 5"/>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281" name="Text Box 6"/>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282" name="Text Box 5"/>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283" name="Text Box 6"/>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284"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85"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286"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87"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88" name="Text Box 5"/>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89"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290"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291"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292"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293"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294"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95"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296"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97" name="Text Box 5"/>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190500"/>
    <xdr:sp macro="" textlink="">
      <xdr:nvSpPr>
        <xdr:cNvPr id="2298" name="Text Box 6"/>
        <xdr:cNvSpPr txBox="1">
          <a:spLocks noChangeArrowheads="1"/>
        </xdr:cNvSpPr>
      </xdr:nvSpPr>
      <xdr:spPr bwMode="auto">
        <a:xfrm>
          <a:off x="11610975" y="65659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299"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300" name="Text Box 6"/>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301"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302"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303"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304"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305" name="Text Box 5"/>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306"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307"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308" name="Text Box 5"/>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309" name="Text Box 6"/>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9375" cy="219075"/>
    <xdr:sp macro="" textlink="">
      <xdr:nvSpPr>
        <xdr:cNvPr id="2310" name="Text Box 6"/>
        <xdr:cNvSpPr txBox="1">
          <a:spLocks noChangeArrowheads="1"/>
        </xdr:cNvSpPr>
      </xdr:nvSpPr>
      <xdr:spPr bwMode="auto">
        <a:xfrm>
          <a:off x="11610975" y="58547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311"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312"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25</xdr:row>
      <xdr:rowOff>266700</xdr:rowOff>
    </xdr:from>
    <xdr:ext cx="76200" cy="215900"/>
    <xdr:sp macro="" textlink="">
      <xdr:nvSpPr>
        <xdr:cNvPr id="2313" name="Text Box 5"/>
        <xdr:cNvSpPr txBox="1">
          <a:spLocks noChangeArrowheads="1"/>
        </xdr:cNvSpPr>
      </xdr:nvSpPr>
      <xdr:spPr bwMode="auto">
        <a:xfrm>
          <a:off x="11610975" y="58547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314"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9375" cy="219075"/>
    <xdr:sp macro="" textlink="">
      <xdr:nvSpPr>
        <xdr:cNvPr id="2315" name="Text Box 6"/>
        <xdr:cNvSpPr txBox="1">
          <a:spLocks noChangeArrowheads="1"/>
        </xdr:cNvSpPr>
      </xdr:nvSpPr>
      <xdr:spPr bwMode="auto">
        <a:xfrm>
          <a:off x="11610975" y="65659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316"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317" name="Text Box 5"/>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27</xdr:row>
      <xdr:rowOff>266700</xdr:rowOff>
    </xdr:from>
    <xdr:ext cx="76200" cy="215900"/>
    <xdr:sp macro="" textlink="">
      <xdr:nvSpPr>
        <xdr:cNvPr id="2318" name="Text Box 6"/>
        <xdr:cNvSpPr txBox="1">
          <a:spLocks noChangeArrowheads="1"/>
        </xdr:cNvSpPr>
      </xdr:nvSpPr>
      <xdr:spPr bwMode="auto">
        <a:xfrm>
          <a:off x="11610975" y="65659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19"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20"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21"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322"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23"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2324"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325"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326"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327"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328"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5400"/>
    <xdr:sp macro="" textlink="">
      <xdr:nvSpPr>
        <xdr:cNvPr id="2329" name="Text Box 6"/>
        <xdr:cNvSpPr txBox="1">
          <a:spLocks noChangeArrowheads="1"/>
        </xdr:cNvSpPr>
      </xdr:nvSpPr>
      <xdr:spPr bwMode="auto">
        <a:xfrm>
          <a:off x="126396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330"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331"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332"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333"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34"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335"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36"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337"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38"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39"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40"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41"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342"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343"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344"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2345"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346"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347"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348"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349"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350"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51"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52"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53"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0"/>
    <xdr:sp macro="" textlink="">
      <xdr:nvSpPr>
        <xdr:cNvPr id="2354" name="Text Box 6"/>
        <xdr:cNvSpPr txBox="1">
          <a:spLocks noChangeArrowheads="1"/>
        </xdr:cNvSpPr>
      </xdr:nvSpPr>
      <xdr:spPr bwMode="auto">
        <a:xfrm>
          <a:off x="136683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55"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356"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5400"/>
    <xdr:sp macro="" textlink="">
      <xdr:nvSpPr>
        <xdr:cNvPr id="2357" name="Text Box 6"/>
        <xdr:cNvSpPr txBox="1">
          <a:spLocks noChangeArrowheads="1"/>
        </xdr:cNvSpPr>
      </xdr:nvSpPr>
      <xdr:spPr bwMode="auto">
        <a:xfrm>
          <a:off x="136683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58"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359"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60"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361"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62"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63"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64"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0"/>
    <xdr:sp macro="" textlink="">
      <xdr:nvSpPr>
        <xdr:cNvPr id="2365" name="Text Box 6"/>
        <xdr:cNvSpPr txBox="1">
          <a:spLocks noChangeArrowheads="1"/>
        </xdr:cNvSpPr>
      </xdr:nvSpPr>
      <xdr:spPr bwMode="auto">
        <a:xfrm>
          <a:off x="136683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66"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367"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5400"/>
    <xdr:sp macro="" textlink="">
      <xdr:nvSpPr>
        <xdr:cNvPr id="2368" name="Text Box 6"/>
        <xdr:cNvSpPr txBox="1">
          <a:spLocks noChangeArrowheads="1"/>
        </xdr:cNvSpPr>
      </xdr:nvSpPr>
      <xdr:spPr bwMode="auto">
        <a:xfrm>
          <a:off x="136683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69"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370"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71"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72"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0"/>
    <xdr:sp macro="" textlink="">
      <xdr:nvSpPr>
        <xdr:cNvPr id="2373" name="Text Box 6"/>
        <xdr:cNvSpPr txBox="1">
          <a:spLocks noChangeArrowheads="1"/>
        </xdr:cNvSpPr>
      </xdr:nvSpPr>
      <xdr:spPr bwMode="auto">
        <a:xfrm>
          <a:off x="136683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74"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375"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5400"/>
    <xdr:sp macro="" textlink="">
      <xdr:nvSpPr>
        <xdr:cNvPr id="2376" name="Text Box 6"/>
        <xdr:cNvSpPr txBox="1">
          <a:spLocks noChangeArrowheads="1"/>
        </xdr:cNvSpPr>
      </xdr:nvSpPr>
      <xdr:spPr bwMode="auto">
        <a:xfrm>
          <a:off x="136683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77"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378"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79"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80"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81"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82"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383"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84"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85"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86"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87"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88"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89"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90"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91"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92"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93"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394"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395"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396"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397"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398"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399"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00"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01"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02"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03"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04"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663575</xdr:colOff>
      <xdr:row>30</xdr:row>
      <xdr:rowOff>114300</xdr:rowOff>
    </xdr:from>
    <xdr:ext cx="79375" cy="219075"/>
    <xdr:sp macro="" textlink="">
      <xdr:nvSpPr>
        <xdr:cNvPr id="2405" name="Text Box 6"/>
        <xdr:cNvSpPr txBox="1">
          <a:spLocks noChangeArrowheads="1"/>
        </xdr:cNvSpPr>
      </xdr:nvSpPr>
      <xdr:spPr bwMode="auto">
        <a:xfrm>
          <a:off x="13350875" y="76073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406"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407"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08"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09"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10"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11"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2412"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13"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14"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15"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16"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2417"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18"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19"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20"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21"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22"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23"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24"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25"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26" name="Text Box 5"/>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27"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0"/>
    <xdr:sp macro="" textlink="">
      <xdr:nvSpPr>
        <xdr:cNvPr id="2428" name="Text Box 6"/>
        <xdr:cNvSpPr txBox="1">
          <a:spLocks noChangeArrowheads="1"/>
        </xdr:cNvSpPr>
      </xdr:nvSpPr>
      <xdr:spPr bwMode="auto">
        <a:xfrm>
          <a:off x="126396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29"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2430"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5400"/>
    <xdr:sp macro="" textlink="">
      <xdr:nvSpPr>
        <xdr:cNvPr id="2431" name="Text Box 6"/>
        <xdr:cNvSpPr txBox="1">
          <a:spLocks noChangeArrowheads="1"/>
        </xdr:cNvSpPr>
      </xdr:nvSpPr>
      <xdr:spPr bwMode="auto">
        <a:xfrm>
          <a:off x="126396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32"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33"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34"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35"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36"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37" name="Text Box 5"/>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38"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0"/>
    <xdr:sp macro="" textlink="">
      <xdr:nvSpPr>
        <xdr:cNvPr id="2439" name="Text Box 6"/>
        <xdr:cNvSpPr txBox="1">
          <a:spLocks noChangeArrowheads="1"/>
        </xdr:cNvSpPr>
      </xdr:nvSpPr>
      <xdr:spPr bwMode="auto">
        <a:xfrm>
          <a:off x="126396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40"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2441"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5400"/>
    <xdr:sp macro="" textlink="">
      <xdr:nvSpPr>
        <xdr:cNvPr id="2442" name="Text Box 6"/>
        <xdr:cNvSpPr txBox="1">
          <a:spLocks noChangeArrowheads="1"/>
        </xdr:cNvSpPr>
      </xdr:nvSpPr>
      <xdr:spPr bwMode="auto">
        <a:xfrm>
          <a:off x="126396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43"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44"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45"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46" name="Text Box 5"/>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0"/>
    <xdr:sp macro="" textlink="">
      <xdr:nvSpPr>
        <xdr:cNvPr id="2447" name="Text Box 6"/>
        <xdr:cNvSpPr txBox="1">
          <a:spLocks noChangeArrowheads="1"/>
        </xdr:cNvSpPr>
      </xdr:nvSpPr>
      <xdr:spPr bwMode="auto">
        <a:xfrm>
          <a:off x="126396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48"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2449"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5400"/>
    <xdr:sp macro="" textlink="">
      <xdr:nvSpPr>
        <xdr:cNvPr id="2450" name="Text Box 6"/>
        <xdr:cNvSpPr txBox="1">
          <a:spLocks noChangeArrowheads="1"/>
        </xdr:cNvSpPr>
      </xdr:nvSpPr>
      <xdr:spPr bwMode="auto">
        <a:xfrm>
          <a:off x="126396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51"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52"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53"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54"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55"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56"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57"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58"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59" name="Text Box 5"/>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60"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61"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62" name="Text Box 5"/>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63"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64"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65"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66"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67"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9375" cy="219075"/>
    <xdr:sp macro="" textlink="">
      <xdr:nvSpPr>
        <xdr:cNvPr id="2468" name="Text Box 6"/>
        <xdr:cNvSpPr txBox="1">
          <a:spLocks noChangeArrowheads="1"/>
        </xdr:cNvSpPr>
      </xdr:nvSpPr>
      <xdr:spPr bwMode="auto">
        <a:xfrm>
          <a:off x="126396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29</xdr:row>
      <xdr:rowOff>266700</xdr:rowOff>
    </xdr:from>
    <xdr:ext cx="76200" cy="215900"/>
    <xdr:sp macro="" textlink="">
      <xdr:nvSpPr>
        <xdr:cNvPr id="2469" name="Text Box 6"/>
        <xdr:cNvSpPr txBox="1">
          <a:spLocks noChangeArrowheads="1"/>
        </xdr:cNvSpPr>
      </xdr:nvSpPr>
      <xdr:spPr bwMode="auto">
        <a:xfrm>
          <a:off x="126396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2470"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71"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472"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2473"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474"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75"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76"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77"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78"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79"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80"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81"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82"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83"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84"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85"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86"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87"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88"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89"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90"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91"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92"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93"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94"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95"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496"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97"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98"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499"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500"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501"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502"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03"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04"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05"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06"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07"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08"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09"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10"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11"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512" name="Text Box 5"/>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9375" cy="219075"/>
    <xdr:sp macro="" textlink="">
      <xdr:nvSpPr>
        <xdr:cNvPr id="2513" name="Text Box 6"/>
        <xdr:cNvSpPr txBox="1">
          <a:spLocks noChangeArrowheads="1"/>
        </xdr:cNvSpPr>
      </xdr:nvSpPr>
      <xdr:spPr bwMode="auto">
        <a:xfrm>
          <a:off x="12639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215900"/>
    <xdr:sp macro="" textlink="">
      <xdr:nvSpPr>
        <xdr:cNvPr id="2514" name="Text Box 6"/>
        <xdr:cNvSpPr txBox="1">
          <a:spLocks noChangeArrowheads="1"/>
        </xdr:cNvSpPr>
      </xdr:nvSpPr>
      <xdr:spPr bwMode="auto">
        <a:xfrm>
          <a:off x="12639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16</xdr:col>
      <xdr:colOff>981075</xdr:colOff>
      <xdr:row>31</xdr:row>
      <xdr:rowOff>266700</xdr:rowOff>
    </xdr:from>
    <xdr:ext cx="76200" cy="190500"/>
    <xdr:sp macro="" textlink="">
      <xdr:nvSpPr>
        <xdr:cNvPr id="2515" name="Text Box 6"/>
        <xdr:cNvSpPr txBox="1">
          <a:spLocks noChangeArrowheads="1"/>
        </xdr:cNvSpPr>
      </xdr:nvSpPr>
      <xdr:spPr bwMode="auto">
        <a:xfrm>
          <a:off x="12639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16"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17"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18"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19"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520"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521"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22"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23"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24"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25"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526"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27"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528"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29"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30"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31"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32"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533"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534"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35"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36"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37"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538"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539"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40"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41"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542"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43"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544"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545"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46"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47"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48"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49"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550"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51"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552"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53"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54"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55"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56"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57"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558"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59"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60"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61"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62"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63"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64"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565"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66"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67"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68"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69"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70"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71"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72"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73"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74"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75"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76"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77"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78"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79"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80"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581"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582"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83"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584"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85"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86"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587"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88"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589"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590"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91"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92"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93"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594"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595"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96"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97"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598"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599"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600"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601"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602"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603"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604"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605"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606"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607"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608"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609"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610"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611"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612"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9375" cy="219075"/>
    <xdr:sp macro="" textlink="">
      <xdr:nvSpPr>
        <xdr:cNvPr id="2613" name="Text Box 6"/>
        <xdr:cNvSpPr txBox="1">
          <a:spLocks noChangeArrowheads="1"/>
        </xdr:cNvSpPr>
      </xdr:nvSpPr>
      <xdr:spPr bwMode="auto">
        <a:xfrm>
          <a:off x="136683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614"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190500"/>
    <xdr:sp macro="" textlink="">
      <xdr:nvSpPr>
        <xdr:cNvPr id="2615" name="Text Box 6"/>
        <xdr:cNvSpPr txBox="1">
          <a:spLocks noChangeArrowheads="1"/>
        </xdr:cNvSpPr>
      </xdr:nvSpPr>
      <xdr:spPr bwMode="auto">
        <a:xfrm>
          <a:off x="13668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616"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617"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618"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9375" cy="219075"/>
    <xdr:sp macro="" textlink="">
      <xdr:nvSpPr>
        <xdr:cNvPr id="2619" name="Text Box 6"/>
        <xdr:cNvSpPr txBox="1">
          <a:spLocks noChangeArrowheads="1"/>
        </xdr:cNvSpPr>
      </xdr:nvSpPr>
      <xdr:spPr bwMode="auto">
        <a:xfrm>
          <a:off x="13668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620"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621" name="Text Box 5"/>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622" name="Text Box 5"/>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29</xdr:row>
      <xdr:rowOff>266700</xdr:rowOff>
    </xdr:from>
    <xdr:ext cx="76200" cy="215900"/>
    <xdr:sp macro="" textlink="">
      <xdr:nvSpPr>
        <xdr:cNvPr id="2623" name="Text Box 6"/>
        <xdr:cNvSpPr txBox="1">
          <a:spLocks noChangeArrowheads="1"/>
        </xdr:cNvSpPr>
      </xdr:nvSpPr>
      <xdr:spPr bwMode="auto">
        <a:xfrm>
          <a:off x="136683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17</xdr:col>
      <xdr:colOff>981075</xdr:colOff>
      <xdr:row>31</xdr:row>
      <xdr:rowOff>266700</xdr:rowOff>
    </xdr:from>
    <xdr:ext cx="76200" cy="215900"/>
    <xdr:sp macro="" textlink="">
      <xdr:nvSpPr>
        <xdr:cNvPr id="2624" name="Text Box 6"/>
        <xdr:cNvSpPr txBox="1">
          <a:spLocks noChangeArrowheads="1"/>
        </xdr:cNvSpPr>
      </xdr:nvSpPr>
      <xdr:spPr bwMode="auto">
        <a:xfrm>
          <a:off x="13668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5400"/>
    <xdr:sp macro="" textlink="">
      <xdr:nvSpPr>
        <xdr:cNvPr id="2625" name="Text Box 6"/>
        <xdr:cNvSpPr txBox="1">
          <a:spLocks noChangeArrowheads="1"/>
        </xdr:cNvSpPr>
      </xdr:nvSpPr>
      <xdr:spPr bwMode="auto">
        <a:xfrm>
          <a:off x="95535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9375" cy="219075"/>
    <xdr:sp macro="" textlink="">
      <xdr:nvSpPr>
        <xdr:cNvPr id="2626"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627"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28"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629" name="Text Box 5"/>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30" name="Text Box 5"/>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631"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32"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33"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634" name="Text Box 6"/>
        <xdr:cNvSpPr txBox="1">
          <a:spLocks noChangeArrowheads="1"/>
        </xdr:cNvSpPr>
      </xdr:nvSpPr>
      <xdr:spPr bwMode="auto">
        <a:xfrm>
          <a:off x="95535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635"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190500"/>
    <xdr:sp macro="" textlink="">
      <xdr:nvSpPr>
        <xdr:cNvPr id="2636" name="Text Box 6"/>
        <xdr:cNvSpPr txBox="1">
          <a:spLocks noChangeArrowheads="1"/>
        </xdr:cNvSpPr>
      </xdr:nvSpPr>
      <xdr:spPr bwMode="auto">
        <a:xfrm>
          <a:off x="85248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637" name="Text Box 6"/>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638"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9375" cy="219075"/>
    <xdr:sp macro="" textlink="">
      <xdr:nvSpPr>
        <xdr:cNvPr id="2639"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640"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41"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642" name="Text Box 6"/>
        <xdr:cNvSpPr txBox="1">
          <a:spLocks noChangeArrowheads="1"/>
        </xdr:cNvSpPr>
      </xdr:nvSpPr>
      <xdr:spPr bwMode="auto">
        <a:xfrm>
          <a:off x="95535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5400"/>
    <xdr:sp macro="" textlink="">
      <xdr:nvSpPr>
        <xdr:cNvPr id="2643" name="Text Box 6"/>
        <xdr:cNvSpPr txBox="1">
          <a:spLocks noChangeArrowheads="1"/>
        </xdr:cNvSpPr>
      </xdr:nvSpPr>
      <xdr:spPr bwMode="auto">
        <a:xfrm>
          <a:off x="85248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44"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645"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46"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9375" cy="219075"/>
    <xdr:sp macro="" textlink="">
      <xdr:nvSpPr>
        <xdr:cNvPr id="2647"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648"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49"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190500"/>
    <xdr:sp macro="" textlink="">
      <xdr:nvSpPr>
        <xdr:cNvPr id="2650" name="Text Box 6"/>
        <xdr:cNvSpPr txBox="1">
          <a:spLocks noChangeArrowheads="1"/>
        </xdr:cNvSpPr>
      </xdr:nvSpPr>
      <xdr:spPr bwMode="auto">
        <a:xfrm>
          <a:off x="85248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651"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52"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53"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54"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55"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656"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57" name="Text Box 5"/>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58"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59"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60"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61"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62"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63"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64"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665" name="Text Box 6"/>
        <xdr:cNvSpPr txBox="1">
          <a:spLocks noChangeArrowheads="1"/>
        </xdr:cNvSpPr>
      </xdr:nvSpPr>
      <xdr:spPr bwMode="auto">
        <a:xfrm>
          <a:off x="95535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666" name="Text Box 5"/>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667" name="Text Box 6"/>
        <xdr:cNvSpPr txBox="1">
          <a:spLocks noChangeArrowheads="1"/>
        </xdr:cNvSpPr>
      </xdr:nvSpPr>
      <xdr:spPr bwMode="auto">
        <a:xfrm>
          <a:off x="95535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668" name="Text Box 6"/>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69"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670"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71"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672"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673"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674" name="Text Box 5"/>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190500"/>
    <xdr:sp macro="" textlink="">
      <xdr:nvSpPr>
        <xdr:cNvPr id="2675" name="Text Box 6"/>
        <xdr:cNvSpPr txBox="1">
          <a:spLocks noChangeArrowheads="1"/>
        </xdr:cNvSpPr>
      </xdr:nvSpPr>
      <xdr:spPr bwMode="auto">
        <a:xfrm>
          <a:off x="85248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676"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677"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9375" cy="219075"/>
    <xdr:sp macro="" textlink="">
      <xdr:nvSpPr>
        <xdr:cNvPr id="2678"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679" name="Text Box 5"/>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190500"/>
    <xdr:sp macro="" textlink="">
      <xdr:nvSpPr>
        <xdr:cNvPr id="2680" name="Text Box 6"/>
        <xdr:cNvSpPr txBox="1">
          <a:spLocks noChangeArrowheads="1"/>
        </xdr:cNvSpPr>
      </xdr:nvSpPr>
      <xdr:spPr bwMode="auto">
        <a:xfrm>
          <a:off x="85248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681"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82"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683"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84"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685" name="Text Box 6"/>
        <xdr:cNvSpPr txBox="1">
          <a:spLocks noChangeArrowheads="1"/>
        </xdr:cNvSpPr>
      </xdr:nvSpPr>
      <xdr:spPr bwMode="auto">
        <a:xfrm>
          <a:off x="95535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9375" cy="219075"/>
    <xdr:sp macro="" textlink="">
      <xdr:nvSpPr>
        <xdr:cNvPr id="2686"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9375" cy="219075"/>
    <xdr:sp macro="" textlink="">
      <xdr:nvSpPr>
        <xdr:cNvPr id="2687"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9375" cy="219075"/>
    <xdr:sp macro="" textlink="">
      <xdr:nvSpPr>
        <xdr:cNvPr id="2688"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689" name="Text Box 5"/>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90"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91"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692"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93" name="Text Box 5"/>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694"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695"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0"/>
    <xdr:sp macro="" textlink="">
      <xdr:nvSpPr>
        <xdr:cNvPr id="2696" name="Text Box 6"/>
        <xdr:cNvSpPr txBox="1">
          <a:spLocks noChangeArrowheads="1"/>
        </xdr:cNvSpPr>
      </xdr:nvSpPr>
      <xdr:spPr bwMode="auto">
        <a:xfrm>
          <a:off x="85248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697"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190500"/>
    <xdr:sp macro="" textlink="">
      <xdr:nvSpPr>
        <xdr:cNvPr id="2698" name="Text Box 6"/>
        <xdr:cNvSpPr txBox="1">
          <a:spLocks noChangeArrowheads="1"/>
        </xdr:cNvSpPr>
      </xdr:nvSpPr>
      <xdr:spPr bwMode="auto">
        <a:xfrm>
          <a:off x="85248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5400"/>
    <xdr:sp macro="" textlink="">
      <xdr:nvSpPr>
        <xdr:cNvPr id="2699" name="Text Box 6"/>
        <xdr:cNvSpPr txBox="1">
          <a:spLocks noChangeArrowheads="1"/>
        </xdr:cNvSpPr>
      </xdr:nvSpPr>
      <xdr:spPr bwMode="auto">
        <a:xfrm>
          <a:off x="85248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700"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9375" cy="219075"/>
    <xdr:sp macro="" textlink="">
      <xdr:nvSpPr>
        <xdr:cNvPr id="2701"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702"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703" name="Text Box 6"/>
        <xdr:cNvSpPr txBox="1">
          <a:spLocks noChangeArrowheads="1"/>
        </xdr:cNvSpPr>
      </xdr:nvSpPr>
      <xdr:spPr bwMode="auto">
        <a:xfrm>
          <a:off x="95535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704" name="Text Box 6"/>
        <xdr:cNvSpPr txBox="1">
          <a:spLocks noChangeArrowheads="1"/>
        </xdr:cNvSpPr>
      </xdr:nvSpPr>
      <xdr:spPr bwMode="auto">
        <a:xfrm>
          <a:off x="95535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05"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706" name="Text Box 6"/>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707" name="Text Box 5"/>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708" name="Text Box 6"/>
        <xdr:cNvSpPr txBox="1">
          <a:spLocks noChangeArrowheads="1"/>
        </xdr:cNvSpPr>
      </xdr:nvSpPr>
      <xdr:spPr bwMode="auto">
        <a:xfrm>
          <a:off x="95535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709" name="Text Box 6"/>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10"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711" name="Text Box 6"/>
        <xdr:cNvSpPr txBox="1">
          <a:spLocks noChangeArrowheads="1"/>
        </xdr:cNvSpPr>
      </xdr:nvSpPr>
      <xdr:spPr bwMode="auto">
        <a:xfrm>
          <a:off x="95535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712" name="Text Box 5"/>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713" name="Text Box 6"/>
        <xdr:cNvSpPr txBox="1">
          <a:spLocks noChangeArrowheads="1"/>
        </xdr:cNvSpPr>
      </xdr:nvSpPr>
      <xdr:spPr bwMode="auto">
        <a:xfrm>
          <a:off x="95535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714" name="Text Box 6"/>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15"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16"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17"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718" name="Text Box 6"/>
        <xdr:cNvSpPr txBox="1">
          <a:spLocks noChangeArrowheads="1"/>
        </xdr:cNvSpPr>
      </xdr:nvSpPr>
      <xdr:spPr bwMode="auto">
        <a:xfrm>
          <a:off x="95535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719" name="Text Box 6"/>
        <xdr:cNvSpPr txBox="1">
          <a:spLocks noChangeArrowheads="1"/>
        </xdr:cNvSpPr>
      </xdr:nvSpPr>
      <xdr:spPr bwMode="auto">
        <a:xfrm>
          <a:off x="95535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720" name="Text Box 6"/>
        <xdr:cNvSpPr txBox="1">
          <a:spLocks noChangeArrowheads="1"/>
        </xdr:cNvSpPr>
      </xdr:nvSpPr>
      <xdr:spPr bwMode="auto">
        <a:xfrm>
          <a:off x="95535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21"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22"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23"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0"/>
    <xdr:sp macro="" textlink="">
      <xdr:nvSpPr>
        <xdr:cNvPr id="2724" name="Text Box 6"/>
        <xdr:cNvSpPr txBox="1">
          <a:spLocks noChangeArrowheads="1"/>
        </xdr:cNvSpPr>
      </xdr:nvSpPr>
      <xdr:spPr bwMode="auto">
        <a:xfrm>
          <a:off x="95535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725" name="Text Box 6"/>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726" name="Text Box 6"/>
        <xdr:cNvSpPr txBox="1">
          <a:spLocks noChangeArrowheads="1"/>
        </xdr:cNvSpPr>
      </xdr:nvSpPr>
      <xdr:spPr bwMode="auto">
        <a:xfrm>
          <a:off x="95535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5400"/>
    <xdr:sp macro="" textlink="">
      <xdr:nvSpPr>
        <xdr:cNvPr id="2727" name="Text Box 6"/>
        <xdr:cNvSpPr txBox="1">
          <a:spLocks noChangeArrowheads="1"/>
        </xdr:cNvSpPr>
      </xdr:nvSpPr>
      <xdr:spPr bwMode="auto">
        <a:xfrm>
          <a:off x="95535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28"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729" name="Text Box 6"/>
        <xdr:cNvSpPr txBox="1">
          <a:spLocks noChangeArrowheads="1"/>
        </xdr:cNvSpPr>
      </xdr:nvSpPr>
      <xdr:spPr bwMode="auto">
        <a:xfrm>
          <a:off x="95535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730" name="Text Box 6"/>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31"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9375" cy="219075"/>
    <xdr:sp macro="" textlink="">
      <xdr:nvSpPr>
        <xdr:cNvPr id="2732"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733" name="Text Box 5"/>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34"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35"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736"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737" name="Text Box 5"/>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738"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39"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0"/>
    <xdr:sp macro="" textlink="">
      <xdr:nvSpPr>
        <xdr:cNvPr id="2740" name="Text Box 6"/>
        <xdr:cNvSpPr txBox="1">
          <a:spLocks noChangeArrowheads="1"/>
        </xdr:cNvSpPr>
      </xdr:nvSpPr>
      <xdr:spPr bwMode="auto">
        <a:xfrm>
          <a:off x="85248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741"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190500"/>
    <xdr:sp macro="" textlink="">
      <xdr:nvSpPr>
        <xdr:cNvPr id="2742" name="Text Box 6"/>
        <xdr:cNvSpPr txBox="1">
          <a:spLocks noChangeArrowheads="1"/>
        </xdr:cNvSpPr>
      </xdr:nvSpPr>
      <xdr:spPr bwMode="auto">
        <a:xfrm>
          <a:off x="85248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5400"/>
    <xdr:sp macro="" textlink="">
      <xdr:nvSpPr>
        <xdr:cNvPr id="2743" name="Text Box 6"/>
        <xdr:cNvSpPr txBox="1">
          <a:spLocks noChangeArrowheads="1"/>
        </xdr:cNvSpPr>
      </xdr:nvSpPr>
      <xdr:spPr bwMode="auto">
        <a:xfrm>
          <a:off x="85248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744"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9375" cy="219075"/>
    <xdr:sp macro="" textlink="">
      <xdr:nvSpPr>
        <xdr:cNvPr id="2745"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746"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747" name="Text Box 5"/>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0"/>
    <xdr:sp macro="" textlink="">
      <xdr:nvSpPr>
        <xdr:cNvPr id="2748" name="Text Box 6"/>
        <xdr:cNvSpPr txBox="1">
          <a:spLocks noChangeArrowheads="1"/>
        </xdr:cNvSpPr>
      </xdr:nvSpPr>
      <xdr:spPr bwMode="auto">
        <a:xfrm>
          <a:off x="8524875" y="80010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749"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190500"/>
    <xdr:sp macro="" textlink="">
      <xdr:nvSpPr>
        <xdr:cNvPr id="2750" name="Text Box 6"/>
        <xdr:cNvSpPr txBox="1">
          <a:spLocks noChangeArrowheads="1"/>
        </xdr:cNvSpPr>
      </xdr:nvSpPr>
      <xdr:spPr bwMode="auto">
        <a:xfrm>
          <a:off x="85248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751" name="Text Box 6"/>
        <xdr:cNvSpPr txBox="1">
          <a:spLocks noChangeArrowheads="1"/>
        </xdr:cNvSpPr>
      </xdr:nvSpPr>
      <xdr:spPr bwMode="auto">
        <a:xfrm>
          <a:off x="95535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5400"/>
    <xdr:sp macro="" textlink="">
      <xdr:nvSpPr>
        <xdr:cNvPr id="2752" name="Text Box 6"/>
        <xdr:cNvSpPr txBox="1">
          <a:spLocks noChangeArrowheads="1"/>
        </xdr:cNvSpPr>
      </xdr:nvSpPr>
      <xdr:spPr bwMode="auto">
        <a:xfrm>
          <a:off x="8524875" y="80010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53"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754"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9375" cy="219075"/>
    <xdr:sp macro="" textlink="">
      <xdr:nvSpPr>
        <xdr:cNvPr id="2755" name="Text Box 6"/>
        <xdr:cNvSpPr txBox="1">
          <a:spLocks noChangeArrowheads="1"/>
        </xdr:cNvSpPr>
      </xdr:nvSpPr>
      <xdr:spPr bwMode="auto">
        <a:xfrm>
          <a:off x="85248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756"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757"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758"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759" name="Text Box 5"/>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33</xdr:row>
      <xdr:rowOff>266700</xdr:rowOff>
    </xdr:from>
    <xdr:ext cx="76200" cy="215900"/>
    <xdr:sp macro="" textlink="">
      <xdr:nvSpPr>
        <xdr:cNvPr id="2760" name="Text Box 6"/>
        <xdr:cNvSpPr txBox="1">
          <a:spLocks noChangeArrowheads="1"/>
        </xdr:cNvSpPr>
      </xdr:nvSpPr>
      <xdr:spPr bwMode="auto">
        <a:xfrm>
          <a:off x="85248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61"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62"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63"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764"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765" name="Text Box 5"/>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766"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767"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768" name="Text Box 5"/>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769"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70"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771"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772"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773"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74"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775"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9375" cy="219075"/>
    <xdr:sp macro="" textlink="">
      <xdr:nvSpPr>
        <xdr:cNvPr id="2776" name="Text Box 6"/>
        <xdr:cNvSpPr txBox="1">
          <a:spLocks noChangeArrowheads="1"/>
        </xdr:cNvSpPr>
      </xdr:nvSpPr>
      <xdr:spPr bwMode="auto">
        <a:xfrm>
          <a:off x="85248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3</xdr:col>
      <xdr:colOff>981075</xdr:colOff>
      <xdr:row>31</xdr:row>
      <xdr:rowOff>266700</xdr:rowOff>
    </xdr:from>
    <xdr:ext cx="76200" cy="215900"/>
    <xdr:sp macro="" textlink="">
      <xdr:nvSpPr>
        <xdr:cNvPr id="2777" name="Text Box 6"/>
        <xdr:cNvSpPr txBox="1">
          <a:spLocks noChangeArrowheads="1"/>
        </xdr:cNvSpPr>
      </xdr:nvSpPr>
      <xdr:spPr bwMode="auto">
        <a:xfrm>
          <a:off x="85248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78"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79"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80"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81"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82"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83"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84"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85"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86"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87"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88"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89"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90"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91"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92"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93"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94"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95"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96"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797"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98"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799"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00" name="Text Box 5"/>
        <xdr:cNvSpPr txBox="1">
          <a:spLocks noChangeArrowheads="1"/>
        </xdr:cNvSpPr>
      </xdr:nvSpPr>
      <xdr:spPr bwMode="auto">
        <a:xfrm>
          <a:off x="95535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01"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02"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03"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804" name="Text Box 6"/>
        <xdr:cNvSpPr txBox="1">
          <a:spLocks noChangeArrowheads="1"/>
        </xdr:cNvSpPr>
      </xdr:nvSpPr>
      <xdr:spPr bwMode="auto">
        <a:xfrm>
          <a:off x="95535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05"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06"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07"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08" name="Text Box 6"/>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09"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10" name="Text Box 5"/>
        <xdr:cNvSpPr txBox="1">
          <a:spLocks noChangeArrowheads="1"/>
        </xdr:cNvSpPr>
      </xdr:nvSpPr>
      <xdr:spPr bwMode="auto">
        <a:xfrm>
          <a:off x="9553575" y="73025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11"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12" name="Text Box 6"/>
        <xdr:cNvSpPr txBox="1">
          <a:spLocks noChangeArrowheads="1"/>
        </xdr:cNvSpPr>
      </xdr:nvSpPr>
      <xdr:spPr bwMode="auto">
        <a:xfrm>
          <a:off x="9553575" y="73025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13"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14" name="Text Box 5"/>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815"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16"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190500"/>
    <xdr:sp macro="" textlink="">
      <xdr:nvSpPr>
        <xdr:cNvPr id="2817" name="Text Box 6"/>
        <xdr:cNvSpPr txBox="1">
          <a:spLocks noChangeArrowheads="1"/>
        </xdr:cNvSpPr>
      </xdr:nvSpPr>
      <xdr:spPr bwMode="auto">
        <a:xfrm>
          <a:off x="2352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2818" name="Text Box 6"/>
        <xdr:cNvSpPr txBox="1">
          <a:spLocks noChangeArrowheads="1"/>
        </xdr:cNvSpPr>
      </xdr:nvSpPr>
      <xdr:spPr bwMode="auto">
        <a:xfrm>
          <a:off x="3381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19"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20"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21"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190500"/>
    <xdr:sp macro="" textlink="">
      <xdr:nvSpPr>
        <xdr:cNvPr id="2822" name="Text Box 6"/>
        <xdr:cNvSpPr txBox="1">
          <a:spLocks noChangeArrowheads="1"/>
        </xdr:cNvSpPr>
      </xdr:nvSpPr>
      <xdr:spPr bwMode="auto">
        <a:xfrm>
          <a:off x="3381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23"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5400"/>
    <xdr:sp macro="" textlink="">
      <xdr:nvSpPr>
        <xdr:cNvPr id="2824" name="Text Box 6"/>
        <xdr:cNvSpPr txBox="1">
          <a:spLocks noChangeArrowheads="1"/>
        </xdr:cNvSpPr>
      </xdr:nvSpPr>
      <xdr:spPr bwMode="auto">
        <a:xfrm>
          <a:off x="33813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825"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26"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27"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28" name="Text Box 5"/>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29"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830"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31"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32"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9375" cy="219075"/>
    <xdr:sp macro="" textlink="">
      <xdr:nvSpPr>
        <xdr:cNvPr id="2833"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34"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835"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836"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37"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838"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39"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40"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190500"/>
    <xdr:sp macro="" textlink="">
      <xdr:nvSpPr>
        <xdr:cNvPr id="2841"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5400"/>
    <xdr:sp macro="" textlink="">
      <xdr:nvSpPr>
        <xdr:cNvPr id="2842" name="Text Box 6"/>
        <xdr:cNvSpPr txBox="1">
          <a:spLocks noChangeArrowheads="1"/>
        </xdr:cNvSpPr>
      </xdr:nvSpPr>
      <xdr:spPr bwMode="auto">
        <a:xfrm>
          <a:off x="23526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43"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44"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45"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846"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47"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48"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849"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50"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51"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52"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53"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54"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55"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56"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57"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58"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59"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60"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61"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62"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63"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9375" cy="219075"/>
    <xdr:sp macro="" textlink="">
      <xdr:nvSpPr>
        <xdr:cNvPr id="2864"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865"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190500"/>
    <xdr:sp macro="" textlink="">
      <xdr:nvSpPr>
        <xdr:cNvPr id="2866"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867"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68"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869"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70"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71"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72"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73" name="Text Box 5"/>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874"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75"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76"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877"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78" name="Text Box 5"/>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879"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80"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81"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82"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83"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9375" cy="219075"/>
    <xdr:sp macro="" textlink="">
      <xdr:nvSpPr>
        <xdr:cNvPr id="2884"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885"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886"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887"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888"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89"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90"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91"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92"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893"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894"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0"/>
    <xdr:sp macro="" textlink="">
      <xdr:nvSpPr>
        <xdr:cNvPr id="2895" name="Text Box 6"/>
        <xdr:cNvSpPr txBox="1">
          <a:spLocks noChangeArrowheads="1"/>
        </xdr:cNvSpPr>
      </xdr:nvSpPr>
      <xdr:spPr bwMode="auto">
        <a:xfrm>
          <a:off x="2352675" y="86868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896"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897"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5400"/>
    <xdr:sp macro="" textlink="">
      <xdr:nvSpPr>
        <xdr:cNvPr id="2898" name="Text Box 6"/>
        <xdr:cNvSpPr txBox="1">
          <a:spLocks noChangeArrowheads="1"/>
        </xdr:cNvSpPr>
      </xdr:nvSpPr>
      <xdr:spPr bwMode="auto">
        <a:xfrm>
          <a:off x="23526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899"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900"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901"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9375" cy="219075"/>
    <xdr:sp macro="" textlink="">
      <xdr:nvSpPr>
        <xdr:cNvPr id="2902"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9375" cy="219075"/>
    <xdr:sp macro="" textlink="">
      <xdr:nvSpPr>
        <xdr:cNvPr id="2903"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04"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905"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906"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190500"/>
    <xdr:sp macro="" textlink="">
      <xdr:nvSpPr>
        <xdr:cNvPr id="2907"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908"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09"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9375" cy="219075"/>
    <xdr:sp macro="" textlink="">
      <xdr:nvSpPr>
        <xdr:cNvPr id="2910"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911"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190500"/>
    <xdr:sp macro="" textlink="">
      <xdr:nvSpPr>
        <xdr:cNvPr id="2912"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913"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14"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15"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16"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9375" cy="219075"/>
    <xdr:sp macro="" textlink="">
      <xdr:nvSpPr>
        <xdr:cNvPr id="2917"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9375" cy="219075"/>
    <xdr:sp macro="" textlink="">
      <xdr:nvSpPr>
        <xdr:cNvPr id="2918"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9375" cy="219075"/>
    <xdr:sp macro="" textlink="">
      <xdr:nvSpPr>
        <xdr:cNvPr id="2919"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20"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21"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22"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0"/>
    <xdr:sp macro="" textlink="">
      <xdr:nvSpPr>
        <xdr:cNvPr id="2923" name="Text Box 6"/>
        <xdr:cNvSpPr txBox="1">
          <a:spLocks noChangeArrowheads="1"/>
        </xdr:cNvSpPr>
      </xdr:nvSpPr>
      <xdr:spPr bwMode="auto">
        <a:xfrm>
          <a:off x="3381375" y="86868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924"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190500"/>
    <xdr:sp macro="" textlink="">
      <xdr:nvSpPr>
        <xdr:cNvPr id="2925"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5400"/>
    <xdr:sp macro="" textlink="">
      <xdr:nvSpPr>
        <xdr:cNvPr id="2926" name="Text Box 6"/>
        <xdr:cNvSpPr txBox="1">
          <a:spLocks noChangeArrowheads="1"/>
        </xdr:cNvSpPr>
      </xdr:nvSpPr>
      <xdr:spPr bwMode="auto">
        <a:xfrm>
          <a:off x="33813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27"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9375" cy="219075"/>
    <xdr:sp macro="" textlink="">
      <xdr:nvSpPr>
        <xdr:cNvPr id="2928"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929"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30"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931"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932"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33"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34"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935"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936"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937"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38"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0"/>
    <xdr:sp macro="" textlink="">
      <xdr:nvSpPr>
        <xdr:cNvPr id="2939" name="Text Box 6"/>
        <xdr:cNvSpPr txBox="1">
          <a:spLocks noChangeArrowheads="1"/>
        </xdr:cNvSpPr>
      </xdr:nvSpPr>
      <xdr:spPr bwMode="auto">
        <a:xfrm>
          <a:off x="2352675" y="86868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940"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941"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5400"/>
    <xdr:sp macro="" textlink="">
      <xdr:nvSpPr>
        <xdr:cNvPr id="2942" name="Text Box 6"/>
        <xdr:cNvSpPr txBox="1">
          <a:spLocks noChangeArrowheads="1"/>
        </xdr:cNvSpPr>
      </xdr:nvSpPr>
      <xdr:spPr bwMode="auto">
        <a:xfrm>
          <a:off x="23526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943"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944"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945"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946"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0"/>
    <xdr:sp macro="" textlink="">
      <xdr:nvSpPr>
        <xdr:cNvPr id="2947" name="Text Box 6"/>
        <xdr:cNvSpPr txBox="1">
          <a:spLocks noChangeArrowheads="1"/>
        </xdr:cNvSpPr>
      </xdr:nvSpPr>
      <xdr:spPr bwMode="auto">
        <a:xfrm>
          <a:off x="2352675" y="86868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948"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190500"/>
    <xdr:sp macro="" textlink="">
      <xdr:nvSpPr>
        <xdr:cNvPr id="2949"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190500"/>
    <xdr:sp macro="" textlink="">
      <xdr:nvSpPr>
        <xdr:cNvPr id="2950"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5400"/>
    <xdr:sp macro="" textlink="">
      <xdr:nvSpPr>
        <xdr:cNvPr id="2951" name="Text Box 6"/>
        <xdr:cNvSpPr txBox="1">
          <a:spLocks noChangeArrowheads="1"/>
        </xdr:cNvSpPr>
      </xdr:nvSpPr>
      <xdr:spPr bwMode="auto">
        <a:xfrm>
          <a:off x="23526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52"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953"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9375" cy="219075"/>
    <xdr:sp macro="" textlink="">
      <xdr:nvSpPr>
        <xdr:cNvPr id="2954"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955"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956"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957"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958" name="Text Box 5"/>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33</xdr:row>
      <xdr:rowOff>266700</xdr:rowOff>
    </xdr:from>
    <xdr:ext cx="76200" cy="215900"/>
    <xdr:sp macro="" textlink="">
      <xdr:nvSpPr>
        <xdr:cNvPr id="2959"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60"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61"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62"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963"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964"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965"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966"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967"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968"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69"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970"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971"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972"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73"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974"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9375" cy="219075"/>
    <xdr:sp macro="" textlink="">
      <xdr:nvSpPr>
        <xdr:cNvPr id="2975"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4</xdr:col>
      <xdr:colOff>981075</xdr:colOff>
      <xdr:row>31</xdr:row>
      <xdr:rowOff>266700</xdr:rowOff>
    </xdr:from>
    <xdr:ext cx="76200" cy="215900"/>
    <xdr:sp macro="" textlink="">
      <xdr:nvSpPr>
        <xdr:cNvPr id="2976"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77"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78"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79"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80"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81"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82"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83"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84"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85"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86"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87"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88"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89"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90"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91"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92"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93"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94"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95"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2996"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97"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2998"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215900"/>
    <xdr:sp macro="" textlink="">
      <xdr:nvSpPr>
        <xdr:cNvPr id="2999"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3000"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3001"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3002"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33</xdr:row>
      <xdr:rowOff>266700</xdr:rowOff>
    </xdr:from>
    <xdr:ext cx="76200" cy="190500"/>
    <xdr:sp macro="" textlink="">
      <xdr:nvSpPr>
        <xdr:cNvPr id="3003"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3004"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3005"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3006"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3007"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3008"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6200" cy="215900"/>
    <xdr:sp macro="" textlink="">
      <xdr:nvSpPr>
        <xdr:cNvPr id="3009"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3010"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5</xdr:col>
      <xdr:colOff>981075</xdr:colOff>
      <xdr:row>31</xdr:row>
      <xdr:rowOff>266700</xdr:rowOff>
    </xdr:from>
    <xdr:ext cx="79375" cy="219075"/>
    <xdr:sp macro="" textlink="">
      <xdr:nvSpPr>
        <xdr:cNvPr id="3011"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12"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013" name="Text Box 5"/>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3014"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15"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190500"/>
    <xdr:sp macro="" textlink="">
      <xdr:nvSpPr>
        <xdr:cNvPr id="3016" name="Text Box 6"/>
        <xdr:cNvSpPr txBox="1">
          <a:spLocks noChangeArrowheads="1"/>
        </xdr:cNvSpPr>
      </xdr:nvSpPr>
      <xdr:spPr bwMode="auto">
        <a:xfrm>
          <a:off x="23526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190500"/>
    <xdr:sp macro="" textlink="">
      <xdr:nvSpPr>
        <xdr:cNvPr id="3017" name="Text Box 6"/>
        <xdr:cNvSpPr txBox="1">
          <a:spLocks noChangeArrowheads="1"/>
        </xdr:cNvSpPr>
      </xdr:nvSpPr>
      <xdr:spPr bwMode="auto">
        <a:xfrm>
          <a:off x="3381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18"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19"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20"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190500"/>
    <xdr:sp macro="" textlink="">
      <xdr:nvSpPr>
        <xdr:cNvPr id="3021" name="Text Box 6"/>
        <xdr:cNvSpPr txBox="1">
          <a:spLocks noChangeArrowheads="1"/>
        </xdr:cNvSpPr>
      </xdr:nvSpPr>
      <xdr:spPr bwMode="auto">
        <a:xfrm>
          <a:off x="3381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22"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5400"/>
    <xdr:sp macro="" textlink="">
      <xdr:nvSpPr>
        <xdr:cNvPr id="3023" name="Text Box 6"/>
        <xdr:cNvSpPr txBox="1">
          <a:spLocks noChangeArrowheads="1"/>
        </xdr:cNvSpPr>
      </xdr:nvSpPr>
      <xdr:spPr bwMode="auto">
        <a:xfrm>
          <a:off x="33813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3024"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025"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26"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027" name="Text Box 5"/>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28"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029"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30"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31"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032"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033"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190500"/>
    <xdr:sp macro="" textlink="">
      <xdr:nvSpPr>
        <xdr:cNvPr id="3034"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035"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036"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3037"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038"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39"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040"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5400"/>
    <xdr:sp macro="" textlink="">
      <xdr:nvSpPr>
        <xdr:cNvPr id="3041" name="Text Box 6"/>
        <xdr:cNvSpPr txBox="1">
          <a:spLocks noChangeArrowheads="1"/>
        </xdr:cNvSpPr>
      </xdr:nvSpPr>
      <xdr:spPr bwMode="auto">
        <a:xfrm>
          <a:off x="23526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42"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043"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44"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3045"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046"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47"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190500"/>
    <xdr:sp macro="" textlink="">
      <xdr:nvSpPr>
        <xdr:cNvPr id="3048"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049"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50"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51"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52"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53"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054"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55"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56"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57"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58"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59"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60"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61"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62"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063"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064"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065"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066"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67"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068"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69"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070"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071"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072" name="Text Box 5"/>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190500"/>
    <xdr:sp macro="" textlink="">
      <xdr:nvSpPr>
        <xdr:cNvPr id="3073"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074"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075"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3076"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077" name="Text Box 5"/>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190500"/>
    <xdr:sp macro="" textlink="">
      <xdr:nvSpPr>
        <xdr:cNvPr id="3078"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079"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80"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081"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82"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083"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3084"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3085"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3086"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087"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88"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89"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090"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91"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092"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093"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0"/>
    <xdr:sp macro="" textlink="">
      <xdr:nvSpPr>
        <xdr:cNvPr id="3094" name="Text Box 6"/>
        <xdr:cNvSpPr txBox="1">
          <a:spLocks noChangeArrowheads="1"/>
        </xdr:cNvSpPr>
      </xdr:nvSpPr>
      <xdr:spPr bwMode="auto">
        <a:xfrm>
          <a:off x="2352675" y="86868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095"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190500"/>
    <xdr:sp macro="" textlink="">
      <xdr:nvSpPr>
        <xdr:cNvPr id="3096"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5400"/>
    <xdr:sp macro="" textlink="">
      <xdr:nvSpPr>
        <xdr:cNvPr id="3097" name="Text Box 6"/>
        <xdr:cNvSpPr txBox="1">
          <a:spLocks noChangeArrowheads="1"/>
        </xdr:cNvSpPr>
      </xdr:nvSpPr>
      <xdr:spPr bwMode="auto">
        <a:xfrm>
          <a:off x="23526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098"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3099"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100"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101"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102"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03"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104"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105"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106"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107"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08"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109"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110"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111"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112"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13"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14"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15"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116"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117"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118"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19"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20"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21"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0"/>
    <xdr:sp macro="" textlink="">
      <xdr:nvSpPr>
        <xdr:cNvPr id="3122" name="Text Box 6"/>
        <xdr:cNvSpPr txBox="1">
          <a:spLocks noChangeArrowheads="1"/>
        </xdr:cNvSpPr>
      </xdr:nvSpPr>
      <xdr:spPr bwMode="auto">
        <a:xfrm>
          <a:off x="3381375" y="86868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123"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124"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5400"/>
    <xdr:sp macro="" textlink="">
      <xdr:nvSpPr>
        <xdr:cNvPr id="3125" name="Text Box 6"/>
        <xdr:cNvSpPr txBox="1">
          <a:spLocks noChangeArrowheads="1"/>
        </xdr:cNvSpPr>
      </xdr:nvSpPr>
      <xdr:spPr bwMode="auto">
        <a:xfrm>
          <a:off x="33813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26"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127"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128"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29"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3130"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131"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32"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33"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134"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135"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136"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37"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0"/>
    <xdr:sp macro="" textlink="">
      <xdr:nvSpPr>
        <xdr:cNvPr id="3138" name="Text Box 6"/>
        <xdr:cNvSpPr txBox="1">
          <a:spLocks noChangeArrowheads="1"/>
        </xdr:cNvSpPr>
      </xdr:nvSpPr>
      <xdr:spPr bwMode="auto">
        <a:xfrm>
          <a:off x="2352675" y="86868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139"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190500"/>
    <xdr:sp macro="" textlink="">
      <xdr:nvSpPr>
        <xdr:cNvPr id="3140"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5400"/>
    <xdr:sp macro="" textlink="">
      <xdr:nvSpPr>
        <xdr:cNvPr id="3141" name="Text Box 6"/>
        <xdr:cNvSpPr txBox="1">
          <a:spLocks noChangeArrowheads="1"/>
        </xdr:cNvSpPr>
      </xdr:nvSpPr>
      <xdr:spPr bwMode="auto">
        <a:xfrm>
          <a:off x="23526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142"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3143"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144"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145"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0"/>
    <xdr:sp macro="" textlink="">
      <xdr:nvSpPr>
        <xdr:cNvPr id="3146" name="Text Box 6"/>
        <xdr:cNvSpPr txBox="1">
          <a:spLocks noChangeArrowheads="1"/>
        </xdr:cNvSpPr>
      </xdr:nvSpPr>
      <xdr:spPr bwMode="auto">
        <a:xfrm>
          <a:off x="2352675" y="86868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147"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190500"/>
    <xdr:sp macro="" textlink="">
      <xdr:nvSpPr>
        <xdr:cNvPr id="3148" name="Text Box 6"/>
        <xdr:cNvSpPr txBox="1">
          <a:spLocks noChangeArrowheads="1"/>
        </xdr:cNvSpPr>
      </xdr:nvSpPr>
      <xdr:spPr bwMode="auto">
        <a:xfrm>
          <a:off x="23526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149"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5400"/>
    <xdr:sp macro="" textlink="">
      <xdr:nvSpPr>
        <xdr:cNvPr id="3150" name="Text Box 6"/>
        <xdr:cNvSpPr txBox="1">
          <a:spLocks noChangeArrowheads="1"/>
        </xdr:cNvSpPr>
      </xdr:nvSpPr>
      <xdr:spPr bwMode="auto">
        <a:xfrm>
          <a:off x="23526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51"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152"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9375" cy="219075"/>
    <xdr:sp macro="" textlink="">
      <xdr:nvSpPr>
        <xdr:cNvPr id="3153" name="Text Box 6"/>
        <xdr:cNvSpPr txBox="1">
          <a:spLocks noChangeArrowheads="1"/>
        </xdr:cNvSpPr>
      </xdr:nvSpPr>
      <xdr:spPr bwMode="auto">
        <a:xfrm>
          <a:off x="23526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154"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155"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156"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157" name="Text Box 5"/>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33</xdr:row>
      <xdr:rowOff>266700</xdr:rowOff>
    </xdr:from>
    <xdr:ext cx="76200" cy="215900"/>
    <xdr:sp macro="" textlink="">
      <xdr:nvSpPr>
        <xdr:cNvPr id="3158" name="Text Box 6"/>
        <xdr:cNvSpPr txBox="1">
          <a:spLocks noChangeArrowheads="1"/>
        </xdr:cNvSpPr>
      </xdr:nvSpPr>
      <xdr:spPr bwMode="auto">
        <a:xfrm>
          <a:off x="23526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59"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60"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61"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162"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163"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164"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165"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166" name="Text Box 5"/>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167"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68"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169"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170"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171"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72"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173"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9375" cy="219075"/>
    <xdr:sp macro="" textlink="">
      <xdr:nvSpPr>
        <xdr:cNvPr id="3174" name="Text Box 6"/>
        <xdr:cNvSpPr txBox="1">
          <a:spLocks noChangeArrowheads="1"/>
        </xdr:cNvSpPr>
      </xdr:nvSpPr>
      <xdr:spPr bwMode="auto">
        <a:xfrm>
          <a:off x="23526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6</xdr:col>
      <xdr:colOff>981075</xdr:colOff>
      <xdr:row>31</xdr:row>
      <xdr:rowOff>266700</xdr:rowOff>
    </xdr:from>
    <xdr:ext cx="76200" cy="215900"/>
    <xdr:sp macro="" textlink="">
      <xdr:nvSpPr>
        <xdr:cNvPr id="3175" name="Text Box 6"/>
        <xdr:cNvSpPr txBox="1">
          <a:spLocks noChangeArrowheads="1"/>
        </xdr:cNvSpPr>
      </xdr:nvSpPr>
      <xdr:spPr bwMode="auto">
        <a:xfrm>
          <a:off x="23526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76"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77"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78"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79"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80"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81"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82"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83"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84"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85"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86"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87"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88"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89"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90"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91"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92"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93"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94"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195"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96"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97"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198"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199"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00"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01"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202"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03"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04"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05"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06"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07"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08"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09"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10"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11"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212"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13"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190500"/>
    <xdr:sp macro="" textlink="">
      <xdr:nvSpPr>
        <xdr:cNvPr id="3214" name="Text Box 6"/>
        <xdr:cNvSpPr txBox="1">
          <a:spLocks noChangeArrowheads="1"/>
        </xdr:cNvSpPr>
      </xdr:nvSpPr>
      <xdr:spPr bwMode="auto">
        <a:xfrm>
          <a:off x="3381375" y="80010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215"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16"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17"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18"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19"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20"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221"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22"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223"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24"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5400"/>
    <xdr:sp macro="" textlink="">
      <xdr:nvSpPr>
        <xdr:cNvPr id="3225" name="Text Box 6"/>
        <xdr:cNvSpPr txBox="1">
          <a:spLocks noChangeArrowheads="1"/>
        </xdr:cNvSpPr>
      </xdr:nvSpPr>
      <xdr:spPr bwMode="auto">
        <a:xfrm>
          <a:off x="33813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26"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27"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28"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229"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30"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31"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232"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33"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34"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35"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36"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37"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38"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39"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40"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41"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242"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43"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44"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245"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46"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247"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48"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49"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50"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51"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252"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253"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254"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55"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56"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57"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0"/>
    <xdr:sp macro="" textlink="">
      <xdr:nvSpPr>
        <xdr:cNvPr id="3258" name="Text Box 6"/>
        <xdr:cNvSpPr txBox="1">
          <a:spLocks noChangeArrowheads="1"/>
        </xdr:cNvSpPr>
      </xdr:nvSpPr>
      <xdr:spPr bwMode="auto">
        <a:xfrm>
          <a:off x="3381375" y="86868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59"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260"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5400"/>
    <xdr:sp macro="" textlink="">
      <xdr:nvSpPr>
        <xdr:cNvPr id="3261" name="Text Box 6"/>
        <xdr:cNvSpPr txBox="1">
          <a:spLocks noChangeArrowheads="1"/>
        </xdr:cNvSpPr>
      </xdr:nvSpPr>
      <xdr:spPr bwMode="auto">
        <a:xfrm>
          <a:off x="33813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62"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263"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64"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265"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66"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67"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68"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0"/>
    <xdr:sp macro="" textlink="">
      <xdr:nvSpPr>
        <xdr:cNvPr id="3269" name="Text Box 6"/>
        <xdr:cNvSpPr txBox="1">
          <a:spLocks noChangeArrowheads="1"/>
        </xdr:cNvSpPr>
      </xdr:nvSpPr>
      <xdr:spPr bwMode="auto">
        <a:xfrm>
          <a:off x="3381375" y="86868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70"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271"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5400"/>
    <xdr:sp macro="" textlink="">
      <xdr:nvSpPr>
        <xdr:cNvPr id="3272" name="Text Box 6"/>
        <xdr:cNvSpPr txBox="1">
          <a:spLocks noChangeArrowheads="1"/>
        </xdr:cNvSpPr>
      </xdr:nvSpPr>
      <xdr:spPr bwMode="auto">
        <a:xfrm>
          <a:off x="33813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73"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274"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75"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76"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0"/>
    <xdr:sp macro="" textlink="">
      <xdr:nvSpPr>
        <xdr:cNvPr id="3277" name="Text Box 6"/>
        <xdr:cNvSpPr txBox="1">
          <a:spLocks noChangeArrowheads="1"/>
        </xdr:cNvSpPr>
      </xdr:nvSpPr>
      <xdr:spPr bwMode="auto">
        <a:xfrm>
          <a:off x="3381375" y="8686800"/>
          <a:ext cx="762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78"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190500"/>
    <xdr:sp macro="" textlink="">
      <xdr:nvSpPr>
        <xdr:cNvPr id="3279" name="Text Box 6"/>
        <xdr:cNvSpPr txBox="1">
          <a:spLocks noChangeArrowheads="1"/>
        </xdr:cNvSpPr>
      </xdr:nvSpPr>
      <xdr:spPr bwMode="auto">
        <a:xfrm>
          <a:off x="3381375" y="8686800"/>
          <a:ext cx="762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5400"/>
    <xdr:sp macro="" textlink="">
      <xdr:nvSpPr>
        <xdr:cNvPr id="3280" name="Text Box 6"/>
        <xdr:cNvSpPr txBox="1">
          <a:spLocks noChangeArrowheads="1"/>
        </xdr:cNvSpPr>
      </xdr:nvSpPr>
      <xdr:spPr bwMode="auto">
        <a:xfrm>
          <a:off x="3381375" y="8686800"/>
          <a:ext cx="76200" cy="25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81"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9375" cy="219075"/>
    <xdr:sp macro="" textlink="">
      <xdr:nvSpPr>
        <xdr:cNvPr id="3282" name="Text Box 6"/>
        <xdr:cNvSpPr txBox="1">
          <a:spLocks noChangeArrowheads="1"/>
        </xdr:cNvSpPr>
      </xdr:nvSpPr>
      <xdr:spPr bwMode="auto">
        <a:xfrm>
          <a:off x="3381375" y="86868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83"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84"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85"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86" name="Text Box 5"/>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33</xdr:row>
      <xdr:rowOff>266700</xdr:rowOff>
    </xdr:from>
    <xdr:ext cx="76200" cy="215900"/>
    <xdr:sp macro="" textlink="">
      <xdr:nvSpPr>
        <xdr:cNvPr id="3287" name="Text Box 6"/>
        <xdr:cNvSpPr txBox="1">
          <a:spLocks noChangeArrowheads="1"/>
        </xdr:cNvSpPr>
      </xdr:nvSpPr>
      <xdr:spPr bwMode="auto">
        <a:xfrm>
          <a:off x="3381375" y="86868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88"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89"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90"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91"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92" name="Text Box 5"/>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93"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94"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95"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96"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97"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9375" cy="219075"/>
    <xdr:sp macro="" textlink="">
      <xdr:nvSpPr>
        <xdr:cNvPr id="3298" name="Text Box 6"/>
        <xdr:cNvSpPr txBox="1">
          <a:spLocks noChangeArrowheads="1"/>
        </xdr:cNvSpPr>
      </xdr:nvSpPr>
      <xdr:spPr bwMode="auto">
        <a:xfrm>
          <a:off x="3381375" y="8001000"/>
          <a:ext cx="793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7</xdr:col>
      <xdr:colOff>981075</xdr:colOff>
      <xdr:row>31</xdr:row>
      <xdr:rowOff>266700</xdr:rowOff>
    </xdr:from>
    <xdr:ext cx="76200" cy="215900"/>
    <xdr:sp macro="" textlink="">
      <xdr:nvSpPr>
        <xdr:cNvPr id="3299" name="Text Box 6"/>
        <xdr:cNvSpPr txBox="1">
          <a:spLocks noChangeArrowheads="1"/>
        </xdr:cNvSpPr>
      </xdr:nvSpPr>
      <xdr:spPr bwMode="auto">
        <a:xfrm>
          <a:off x="3381375" y="8001000"/>
          <a:ext cx="762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122465</xdr:colOff>
      <xdr:row>22</xdr:row>
      <xdr:rowOff>136070</xdr:rowOff>
    </xdr:from>
    <xdr:to>
      <xdr:col>1</xdr:col>
      <xdr:colOff>979715</xdr:colOff>
      <xdr:row>22</xdr:row>
      <xdr:rowOff>367391</xdr:rowOff>
    </xdr:to>
    <xdr:sp macro="" textlink="">
      <xdr:nvSpPr>
        <xdr:cNvPr id="7" name="テキスト ボックス 6"/>
        <xdr:cNvSpPr txBox="1"/>
      </xdr:nvSpPr>
      <xdr:spPr>
        <a:xfrm>
          <a:off x="394608" y="4571999"/>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twoCellAnchor>
    <xdr:from>
      <xdr:col>1</xdr:col>
      <xdr:colOff>136071</xdr:colOff>
      <xdr:row>19</xdr:row>
      <xdr:rowOff>149679</xdr:rowOff>
    </xdr:from>
    <xdr:to>
      <xdr:col>1</xdr:col>
      <xdr:colOff>993321</xdr:colOff>
      <xdr:row>19</xdr:row>
      <xdr:rowOff>381000</xdr:rowOff>
    </xdr:to>
    <xdr:sp macro="" textlink="">
      <xdr:nvSpPr>
        <xdr:cNvPr id="8" name="テキスト ボックス 7"/>
        <xdr:cNvSpPr txBox="1"/>
      </xdr:nvSpPr>
      <xdr:spPr>
        <a:xfrm>
          <a:off x="408214" y="2993572"/>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twoCellAnchor>
    <xdr:from>
      <xdr:col>2</xdr:col>
      <xdr:colOff>122465</xdr:colOff>
      <xdr:row>9</xdr:row>
      <xdr:rowOff>136070</xdr:rowOff>
    </xdr:from>
    <xdr:to>
      <xdr:col>2</xdr:col>
      <xdr:colOff>979715</xdr:colOff>
      <xdr:row>9</xdr:row>
      <xdr:rowOff>367391</xdr:rowOff>
    </xdr:to>
    <xdr:sp macro="" textlink="">
      <xdr:nvSpPr>
        <xdr:cNvPr id="9" name="テキスト ボックス 8"/>
        <xdr:cNvSpPr txBox="1"/>
      </xdr:nvSpPr>
      <xdr:spPr>
        <a:xfrm>
          <a:off x="1510394" y="4571999"/>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twoCellAnchor>
    <xdr:from>
      <xdr:col>2</xdr:col>
      <xdr:colOff>136071</xdr:colOff>
      <xdr:row>6</xdr:row>
      <xdr:rowOff>149679</xdr:rowOff>
    </xdr:from>
    <xdr:to>
      <xdr:col>2</xdr:col>
      <xdr:colOff>993321</xdr:colOff>
      <xdr:row>6</xdr:row>
      <xdr:rowOff>381000</xdr:rowOff>
    </xdr:to>
    <xdr:sp macro="" textlink="">
      <xdr:nvSpPr>
        <xdr:cNvPr id="10" name="テキスト ボックス 9"/>
        <xdr:cNvSpPr txBox="1"/>
      </xdr:nvSpPr>
      <xdr:spPr>
        <a:xfrm>
          <a:off x="408214" y="2993572"/>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twoCellAnchor>
    <xdr:from>
      <xdr:col>1</xdr:col>
      <xdr:colOff>152401</xdr:colOff>
      <xdr:row>8</xdr:row>
      <xdr:rowOff>410935</xdr:rowOff>
    </xdr:from>
    <xdr:to>
      <xdr:col>1</xdr:col>
      <xdr:colOff>1009651</xdr:colOff>
      <xdr:row>9</xdr:row>
      <xdr:rowOff>111577</xdr:rowOff>
    </xdr:to>
    <xdr:sp macro="" textlink="">
      <xdr:nvSpPr>
        <xdr:cNvPr id="6" name="テキスト ボックス 5"/>
        <xdr:cNvSpPr txBox="1"/>
      </xdr:nvSpPr>
      <xdr:spPr>
        <a:xfrm>
          <a:off x="424544" y="4316185"/>
          <a:ext cx="857250" cy="23132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休憩時間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28</xdr:row>
      <xdr:rowOff>0</xdr:rowOff>
    </xdr:from>
    <xdr:to>
      <xdr:col>3</xdr:col>
      <xdr:colOff>0</xdr:colOff>
      <xdr:row>34</xdr:row>
      <xdr:rowOff>0</xdr:rowOff>
    </xdr:to>
    <xdr:sp macro="" textlink="">
      <xdr:nvSpPr>
        <xdr:cNvPr id="2" name="Line 1"/>
        <xdr:cNvSpPr>
          <a:spLocks noChangeShapeType="1"/>
        </xdr:cNvSpPr>
      </xdr:nvSpPr>
      <xdr:spPr bwMode="auto">
        <a:xfrm>
          <a:off x="485775" y="5286375"/>
          <a:ext cx="0" cy="10287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xmlns="">
              <a:no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xdr:col>
      <xdr:colOff>0</xdr:colOff>
      <xdr:row>19</xdr:row>
      <xdr:rowOff>0</xdr:rowOff>
    </xdr:from>
    <xdr:to>
      <xdr:col>3</xdr:col>
      <xdr:colOff>0</xdr:colOff>
      <xdr:row>25</xdr:row>
      <xdr:rowOff>0</xdr:rowOff>
    </xdr:to>
    <xdr:sp macro="" textlink="">
      <xdr:nvSpPr>
        <xdr:cNvPr id="3" name="Line 2"/>
        <xdr:cNvSpPr>
          <a:spLocks noChangeShapeType="1"/>
        </xdr:cNvSpPr>
      </xdr:nvSpPr>
      <xdr:spPr bwMode="auto">
        <a:xfrm flipV="1">
          <a:off x="485775" y="3619500"/>
          <a:ext cx="0" cy="115252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xmlns="">
              <a:no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xdr:col>
      <xdr:colOff>0</xdr:colOff>
      <xdr:row>15</xdr:row>
      <xdr:rowOff>0</xdr:rowOff>
    </xdr:from>
    <xdr:to>
      <xdr:col>3</xdr:col>
      <xdr:colOff>0</xdr:colOff>
      <xdr:row>19</xdr:row>
      <xdr:rowOff>0</xdr:rowOff>
    </xdr:to>
    <xdr:sp macro="" textlink="">
      <xdr:nvSpPr>
        <xdr:cNvPr id="4" name="Line 3"/>
        <xdr:cNvSpPr>
          <a:spLocks noChangeShapeType="1"/>
        </xdr:cNvSpPr>
      </xdr:nvSpPr>
      <xdr:spPr bwMode="auto">
        <a:xfrm>
          <a:off x="485775" y="2933700"/>
          <a:ext cx="0" cy="685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xmlns="">
              <a:no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xdr:col>
      <xdr:colOff>0</xdr:colOff>
      <xdr:row>9</xdr:row>
      <xdr:rowOff>0</xdr:rowOff>
    </xdr:from>
    <xdr:to>
      <xdr:col>3</xdr:col>
      <xdr:colOff>0</xdr:colOff>
      <xdr:row>12</xdr:row>
      <xdr:rowOff>0</xdr:rowOff>
    </xdr:to>
    <xdr:sp macro="" textlink="">
      <xdr:nvSpPr>
        <xdr:cNvPr id="5" name="Line 4"/>
        <xdr:cNvSpPr>
          <a:spLocks noChangeShapeType="1"/>
        </xdr:cNvSpPr>
      </xdr:nvSpPr>
      <xdr:spPr bwMode="auto">
        <a:xfrm flipV="1">
          <a:off x="485775" y="1905000"/>
          <a:ext cx="0" cy="51435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xmlns="">
              <a:no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xdr:col>
      <xdr:colOff>134469</xdr:colOff>
      <xdr:row>4</xdr:row>
      <xdr:rowOff>56029</xdr:rowOff>
    </xdr:from>
    <xdr:to>
      <xdr:col>29</xdr:col>
      <xdr:colOff>89648</xdr:colOff>
      <xdr:row>11</xdr:row>
      <xdr:rowOff>100853</xdr:rowOff>
    </xdr:to>
    <xdr:sp macro="" textlink="">
      <xdr:nvSpPr>
        <xdr:cNvPr id="6" name="テキスト ボックス 5"/>
        <xdr:cNvSpPr txBox="1"/>
      </xdr:nvSpPr>
      <xdr:spPr>
        <a:xfrm>
          <a:off x="605116" y="1098176"/>
          <a:ext cx="5020238" cy="122144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latin typeface="+mn-ea"/>
              <a:ea typeface="+mn-ea"/>
            </a:rPr>
            <a:t>7/15</a:t>
          </a:r>
          <a:r>
            <a:rPr kumimoji="1" lang="ja-JP" altLang="en-US" sz="1050" b="1">
              <a:solidFill>
                <a:srgbClr val="FF0000"/>
              </a:solidFill>
              <a:latin typeface="+mn-ea"/>
              <a:ea typeface="+mn-ea"/>
            </a:rPr>
            <a:t>注意事項</a:t>
          </a:r>
          <a:endParaRPr kumimoji="1" lang="en-US" altLang="ja-JP" sz="1050" b="1">
            <a:solidFill>
              <a:srgbClr val="FF0000"/>
            </a:solidFill>
            <a:latin typeface="+mn-ea"/>
            <a:ea typeface="+mn-ea"/>
          </a:endParaRPr>
        </a:p>
        <a:p>
          <a:r>
            <a:rPr kumimoji="1" lang="ja-JP" altLang="en-US" sz="1050">
              <a:latin typeface="+mn-ea"/>
              <a:ea typeface="+mn-ea"/>
            </a:rPr>
            <a:t>・前半</a:t>
          </a:r>
          <a:r>
            <a:rPr kumimoji="1" lang="en-US" altLang="ja-JP" sz="1050">
              <a:latin typeface="+mn-ea"/>
              <a:ea typeface="+mn-ea"/>
            </a:rPr>
            <a:t>15</a:t>
          </a:r>
          <a:r>
            <a:rPr kumimoji="1" lang="ja-JP" altLang="en-US" sz="1050">
              <a:latin typeface="+mn-ea"/>
              <a:ea typeface="+mn-ea"/>
            </a:rPr>
            <a:t>分、ﾊｰﾌﾀｲﾑ</a:t>
          </a:r>
          <a:r>
            <a:rPr kumimoji="1" lang="en-US" altLang="ja-JP" sz="1050">
              <a:latin typeface="+mn-ea"/>
              <a:ea typeface="+mn-ea"/>
            </a:rPr>
            <a:t>5</a:t>
          </a:r>
          <a:r>
            <a:rPr kumimoji="1" lang="ja-JP" altLang="en-US" sz="1050">
              <a:latin typeface="+mn-ea"/>
              <a:ea typeface="+mn-ea"/>
            </a:rPr>
            <a:t>分、後半</a:t>
          </a:r>
          <a:r>
            <a:rPr kumimoji="1" lang="en-US" altLang="ja-JP" sz="1050">
              <a:latin typeface="+mn-ea"/>
              <a:ea typeface="+mn-ea"/>
            </a:rPr>
            <a:t>15</a:t>
          </a:r>
          <a:r>
            <a:rPr kumimoji="1" lang="ja-JP" altLang="en-US" sz="1050">
              <a:latin typeface="+mn-ea"/>
              <a:ea typeface="+mn-ea"/>
            </a:rPr>
            <a:t>分（</a:t>
          </a:r>
          <a:r>
            <a:rPr kumimoji="1" lang="ja-JP" altLang="en-US" sz="1050">
              <a:solidFill>
                <a:srgbClr val="FF0000"/>
              </a:solidFill>
              <a:latin typeface="+mn-ea"/>
              <a:ea typeface="+mn-ea"/>
            </a:rPr>
            <a:t>飲水休憩タイム</a:t>
          </a:r>
          <a:r>
            <a:rPr kumimoji="1" lang="ja-JP" altLang="en-US" sz="1050">
              <a:solidFill>
                <a:sysClr val="windowText" lastClr="000000"/>
              </a:solidFill>
              <a:latin typeface="+mn-ea"/>
              <a:ea typeface="+mn-ea"/>
            </a:rPr>
            <a:t>は、</a:t>
          </a:r>
          <a:r>
            <a:rPr kumimoji="1" lang="ja-JP" altLang="en-US" sz="1050">
              <a:solidFill>
                <a:srgbClr val="FF0000"/>
              </a:solidFill>
              <a:latin typeface="+mn-ea"/>
              <a:ea typeface="+mn-ea"/>
            </a:rPr>
            <a:t>ｱﾃﾞｨｼｮﾅﾙﾀｲﾑ</a:t>
          </a:r>
          <a:r>
            <a:rPr kumimoji="1" lang="ja-JP" altLang="en-US" sz="1050">
              <a:latin typeface="+mn-ea"/>
              <a:ea typeface="+mn-ea"/>
            </a:rPr>
            <a:t>）</a:t>
          </a:r>
          <a:endParaRPr kumimoji="1" lang="en-US" altLang="ja-JP" sz="1050">
            <a:latin typeface="+mn-ea"/>
            <a:ea typeface="+mn-ea"/>
          </a:endParaRPr>
        </a:p>
        <a:p>
          <a:r>
            <a:rPr kumimoji="1" lang="ja-JP" altLang="en-US" sz="1050">
              <a:latin typeface="+mn-ea"/>
              <a:ea typeface="+mn-ea"/>
            </a:rPr>
            <a:t>・芝でのアップは、</a:t>
          </a:r>
          <a:r>
            <a:rPr kumimoji="1" lang="ja-JP" altLang="en-US" sz="1050">
              <a:solidFill>
                <a:srgbClr val="FF0000"/>
              </a:solidFill>
              <a:latin typeface="+mn-ea"/>
              <a:ea typeface="+mn-ea"/>
            </a:rPr>
            <a:t>前の試合の前半</a:t>
          </a:r>
          <a:r>
            <a:rPr kumimoji="1" lang="en-US" altLang="ja-JP" sz="1050">
              <a:solidFill>
                <a:srgbClr val="FF0000"/>
              </a:solidFill>
              <a:latin typeface="+mn-ea"/>
              <a:ea typeface="+mn-ea"/>
            </a:rPr>
            <a:t>15</a:t>
          </a:r>
          <a:r>
            <a:rPr kumimoji="1" lang="ja-JP" altLang="en-US" sz="1050">
              <a:solidFill>
                <a:srgbClr val="FF0000"/>
              </a:solidFill>
              <a:latin typeface="+mn-ea"/>
              <a:ea typeface="+mn-ea"/>
            </a:rPr>
            <a:t>分＋</a:t>
          </a:r>
          <a:r>
            <a:rPr kumimoji="1" lang="ja-JP" altLang="ja-JP" sz="1050">
              <a:solidFill>
                <a:srgbClr val="FF0000"/>
              </a:solidFill>
              <a:effectLst/>
              <a:latin typeface="+mn-ea"/>
              <a:ea typeface="+mn-ea"/>
              <a:cs typeface="+mn-cs"/>
            </a:rPr>
            <a:t>ﾊｰﾌﾀｲﾑ</a:t>
          </a:r>
          <a:r>
            <a:rPr kumimoji="1" lang="en-US" altLang="ja-JP" sz="1050">
              <a:solidFill>
                <a:srgbClr val="FF0000"/>
              </a:solidFill>
              <a:effectLst/>
              <a:latin typeface="+mn-ea"/>
              <a:ea typeface="+mn-ea"/>
              <a:cs typeface="+mn-cs"/>
            </a:rPr>
            <a:t>5</a:t>
          </a:r>
          <a:r>
            <a:rPr kumimoji="1" lang="ja-JP" altLang="ja-JP" sz="1050">
              <a:solidFill>
                <a:srgbClr val="FF0000"/>
              </a:solidFill>
              <a:effectLst/>
              <a:latin typeface="+mn-ea"/>
              <a:ea typeface="+mn-ea"/>
              <a:cs typeface="+mn-cs"/>
            </a:rPr>
            <a:t>分</a:t>
          </a:r>
          <a:r>
            <a:rPr kumimoji="1" lang="ja-JP" altLang="en-US" sz="1050">
              <a:solidFill>
                <a:srgbClr val="FF0000"/>
              </a:solidFill>
              <a:effectLst/>
              <a:latin typeface="+mn-ea"/>
              <a:ea typeface="+mn-ea"/>
              <a:cs typeface="+mn-cs"/>
            </a:rPr>
            <a:t>（ピッチ内）</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第１試合のチームは</a:t>
          </a:r>
          <a:r>
            <a:rPr kumimoji="1" lang="ja-JP" altLang="en-US" sz="1050">
              <a:solidFill>
                <a:sysClr val="windowText" lastClr="000000"/>
              </a:solidFill>
              <a:effectLst/>
              <a:latin typeface="+mn-ea"/>
              <a:ea typeface="+mn-ea"/>
              <a:cs typeface="+mn-cs"/>
            </a:rPr>
            <a:t>、</a:t>
          </a:r>
          <a:r>
            <a:rPr kumimoji="1" lang="en-US" altLang="ja-JP" sz="1050">
              <a:solidFill>
                <a:srgbClr val="FF0000"/>
              </a:solidFill>
              <a:effectLst/>
              <a:latin typeface="+mn-ea"/>
              <a:ea typeface="+mn-ea"/>
              <a:cs typeface="+mn-cs"/>
            </a:rPr>
            <a:t>9</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20-9</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40</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9</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35-9</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40</a:t>
          </a:r>
          <a:r>
            <a:rPr kumimoji="1" lang="ja-JP" altLang="ja-JP" sz="1050">
              <a:solidFill>
                <a:srgbClr val="FF0000"/>
              </a:solidFill>
              <a:effectLst/>
              <a:latin typeface="+mn-ea"/>
              <a:ea typeface="+mn-ea"/>
              <a:cs typeface="+mn-cs"/>
            </a:rPr>
            <a:t>ピッチ内</a:t>
          </a:r>
          <a:r>
            <a:rPr kumimoji="1" lang="ja-JP" altLang="en-US" sz="1050">
              <a:solidFill>
                <a:srgbClr val="FF0000"/>
              </a:solidFill>
              <a:effectLst/>
              <a:latin typeface="+mn-ea"/>
              <a:ea typeface="+mn-ea"/>
              <a:cs typeface="+mn-cs"/>
            </a:rPr>
            <a:t>））</a:t>
          </a:r>
          <a:endParaRPr kumimoji="1" lang="en-US" altLang="ja-JP" sz="1050">
            <a:solidFill>
              <a:srgbClr val="FF0000"/>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・大分市内チームは</a:t>
          </a:r>
          <a:r>
            <a:rPr kumimoji="1" lang="ja-JP" altLang="ja-JP" sz="1200">
              <a:solidFill>
                <a:srgbClr val="FF0000"/>
              </a:solidFill>
              <a:effectLst/>
              <a:latin typeface="+mn-lt"/>
              <a:ea typeface="+mn-ea"/>
              <a:cs typeface="+mn-cs"/>
            </a:rPr>
            <a:t>、</a:t>
          </a:r>
          <a:r>
            <a:rPr kumimoji="1" lang="en-US" altLang="ja-JP" sz="1200" u="sng">
              <a:solidFill>
                <a:srgbClr val="FF0000"/>
              </a:solidFill>
              <a:effectLst/>
              <a:latin typeface="+mn-lt"/>
              <a:ea typeface="+mn-ea"/>
              <a:cs typeface="+mn-cs"/>
            </a:rPr>
            <a:t>8</a:t>
          </a:r>
          <a:r>
            <a:rPr kumimoji="1" lang="ja-JP" altLang="ja-JP" sz="1200" u="sng">
              <a:solidFill>
                <a:srgbClr val="FF0000"/>
              </a:solidFill>
              <a:effectLst/>
              <a:latin typeface="+mn-lt"/>
              <a:ea typeface="+mn-ea"/>
              <a:cs typeface="+mn-cs"/>
            </a:rPr>
            <a:t>：</a:t>
          </a:r>
          <a:r>
            <a:rPr kumimoji="1" lang="en-US" altLang="ja-JP" sz="1200" u="sng">
              <a:solidFill>
                <a:srgbClr val="FF0000"/>
              </a:solidFill>
              <a:effectLst/>
              <a:latin typeface="+mn-lt"/>
              <a:ea typeface="+mn-ea"/>
              <a:cs typeface="+mn-cs"/>
            </a:rPr>
            <a:t>30</a:t>
          </a:r>
          <a:r>
            <a:rPr kumimoji="1" lang="ja-JP" altLang="ja-JP" sz="1200" u="sng">
              <a:solidFill>
                <a:srgbClr val="FF0000"/>
              </a:solidFill>
              <a:effectLst/>
              <a:latin typeface="+mn-lt"/>
              <a:ea typeface="+mn-ea"/>
              <a:cs typeface="+mn-cs"/>
            </a:rPr>
            <a:t>からの設営</a:t>
          </a:r>
          <a:r>
            <a:rPr kumimoji="1" lang="ja-JP" altLang="en-US" sz="1200" u="sng">
              <a:solidFill>
                <a:srgbClr val="FF0000"/>
              </a:solidFill>
              <a:effectLst/>
              <a:latin typeface="+mn-lt"/>
              <a:ea typeface="+mn-ea"/>
              <a:cs typeface="+mn-cs"/>
            </a:rPr>
            <a:t>（ゴール移動）</a:t>
          </a:r>
          <a:r>
            <a:rPr kumimoji="1" lang="ja-JP" altLang="ja-JP" sz="1200" u="sng">
              <a:solidFill>
                <a:srgbClr val="FF0000"/>
              </a:solidFill>
              <a:effectLst/>
              <a:latin typeface="+mn-lt"/>
              <a:ea typeface="+mn-ea"/>
              <a:cs typeface="+mn-cs"/>
            </a:rPr>
            <a:t>にご協力下さい</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200">
            <a:solidFill>
              <a:sysClr val="windowText" lastClr="000000"/>
            </a:solidFill>
            <a:latin typeface="+mn-ea"/>
            <a:ea typeface="+mn-ea"/>
          </a:endParaRPr>
        </a:p>
      </xdr:txBody>
    </xdr:sp>
    <xdr:clientData/>
  </xdr:twoCellAnchor>
  <xdr:twoCellAnchor>
    <xdr:from>
      <xdr:col>25</xdr:col>
      <xdr:colOff>0</xdr:colOff>
      <xdr:row>27</xdr:row>
      <xdr:rowOff>100853</xdr:rowOff>
    </xdr:from>
    <xdr:to>
      <xdr:col>27</xdr:col>
      <xdr:colOff>123265</xdr:colOff>
      <xdr:row>29</xdr:row>
      <xdr:rowOff>0</xdr:rowOff>
    </xdr:to>
    <xdr:sp macro="" textlink="">
      <xdr:nvSpPr>
        <xdr:cNvPr id="7" name="テキスト ボックス 6"/>
        <xdr:cNvSpPr txBox="1"/>
      </xdr:nvSpPr>
      <xdr:spPr>
        <a:xfrm>
          <a:off x="4829735" y="5132294"/>
          <a:ext cx="537883"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2PK3</a:t>
          </a:r>
          <a:endParaRPr kumimoji="1" lang="ja-JP" altLang="en-US" sz="1100" b="1">
            <a:solidFill>
              <a:srgbClr val="FF0000"/>
            </a:solidFill>
          </a:endParaRPr>
        </a:p>
      </xdr:txBody>
    </xdr:sp>
    <xdr:clientData/>
  </xdr:twoCellAnchor>
  <xdr:twoCellAnchor>
    <xdr:from>
      <xdr:col>14</xdr:col>
      <xdr:colOff>179293</xdr:colOff>
      <xdr:row>23</xdr:row>
      <xdr:rowOff>100852</xdr:rowOff>
    </xdr:from>
    <xdr:to>
      <xdr:col>17</xdr:col>
      <xdr:colOff>112059</xdr:colOff>
      <xdr:row>24</xdr:row>
      <xdr:rowOff>168088</xdr:rowOff>
    </xdr:to>
    <xdr:sp macro="" textlink="">
      <xdr:nvSpPr>
        <xdr:cNvPr id="8" name="テキスト ボックス 7"/>
        <xdr:cNvSpPr txBox="1"/>
      </xdr:nvSpPr>
      <xdr:spPr>
        <a:xfrm>
          <a:off x="2779058" y="4459940"/>
          <a:ext cx="537883"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3PK1</a:t>
          </a:r>
          <a:endParaRPr kumimoji="1" lang="ja-JP" altLang="en-US"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28</xdr:row>
      <xdr:rowOff>0</xdr:rowOff>
    </xdr:from>
    <xdr:to>
      <xdr:col>3</xdr:col>
      <xdr:colOff>0</xdr:colOff>
      <xdr:row>34</xdr:row>
      <xdr:rowOff>0</xdr:rowOff>
    </xdr:to>
    <xdr:sp macro="" textlink="">
      <xdr:nvSpPr>
        <xdr:cNvPr id="2" name="Line 1"/>
        <xdr:cNvSpPr>
          <a:spLocks noChangeShapeType="1"/>
        </xdr:cNvSpPr>
      </xdr:nvSpPr>
      <xdr:spPr bwMode="auto">
        <a:xfrm>
          <a:off x="485775" y="5286375"/>
          <a:ext cx="0" cy="10287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xmlns="">
              <a:no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xdr:col>
      <xdr:colOff>0</xdr:colOff>
      <xdr:row>19</xdr:row>
      <xdr:rowOff>0</xdr:rowOff>
    </xdr:from>
    <xdr:to>
      <xdr:col>3</xdr:col>
      <xdr:colOff>0</xdr:colOff>
      <xdr:row>25</xdr:row>
      <xdr:rowOff>0</xdr:rowOff>
    </xdr:to>
    <xdr:sp macro="" textlink="">
      <xdr:nvSpPr>
        <xdr:cNvPr id="3" name="Line 2"/>
        <xdr:cNvSpPr>
          <a:spLocks noChangeShapeType="1"/>
        </xdr:cNvSpPr>
      </xdr:nvSpPr>
      <xdr:spPr bwMode="auto">
        <a:xfrm flipV="1">
          <a:off x="485775" y="3619500"/>
          <a:ext cx="0" cy="115252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xmlns="">
              <a:no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xdr:col>
      <xdr:colOff>0</xdr:colOff>
      <xdr:row>15</xdr:row>
      <xdr:rowOff>0</xdr:rowOff>
    </xdr:from>
    <xdr:to>
      <xdr:col>3</xdr:col>
      <xdr:colOff>0</xdr:colOff>
      <xdr:row>19</xdr:row>
      <xdr:rowOff>0</xdr:rowOff>
    </xdr:to>
    <xdr:sp macro="" textlink="">
      <xdr:nvSpPr>
        <xdr:cNvPr id="4" name="Line 3"/>
        <xdr:cNvSpPr>
          <a:spLocks noChangeShapeType="1"/>
        </xdr:cNvSpPr>
      </xdr:nvSpPr>
      <xdr:spPr bwMode="auto">
        <a:xfrm>
          <a:off x="485775" y="2933700"/>
          <a:ext cx="0" cy="685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xmlns="">
              <a:no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xdr:col>
      <xdr:colOff>0</xdr:colOff>
      <xdr:row>9</xdr:row>
      <xdr:rowOff>0</xdr:rowOff>
    </xdr:from>
    <xdr:to>
      <xdr:col>3</xdr:col>
      <xdr:colOff>0</xdr:colOff>
      <xdr:row>12</xdr:row>
      <xdr:rowOff>0</xdr:rowOff>
    </xdr:to>
    <xdr:sp macro="" textlink="">
      <xdr:nvSpPr>
        <xdr:cNvPr id="5" name="Line 4"/>
        <xdr:cNvSpPr>
          <a:spLocks noChangeShapeType="1"/>
        </xdr:cNvSpPr>
      </xdr:nvSpPr>
      <xdr:spPr bwMode="auto">
        <a:xfrm flipV="1">
          <a:off x="485775" y="1905000"/>
          <a:ext cx="0" cy="51435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xmlns="">
              <a:no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xdr:col>
      <xdr:colOff>134469</xdr:colOff>
      <xdr:row>4</xdr:row>
      <xdr:rowOff>100853</xdr:rowOff>
    </xdr:from>
    <xdr:to>
      <xdr:col>31</xdr:col>
      <xdr:colOff>89648</xdr:colOff>
      <xdr:row>11</xdr:row>
      <xdr:rowOff>33617</xdr:rowOff>
    </xdr:to>
    <xdr:sp macro="" textlink="">
      <xdr:nvSpPr>
        <xdr:cNvPr id="6" name="テキスト ボックス 5"/>
        <xdr:cNvSpPr txBox="1"/>
      </xdr:nvSpPr>
      <xdr:spPr>
        <a:xfrm>
          <a:off x="620244" y="1148603"/>
          <a:ext cx="5003429" cy="113291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latin typeface="+mn-ea"/>
              <a:ea typeface="+mn-ea"/>
            </a:rPr>
            <a:t>7/15</a:t>
          </a:r>
          <a:r>
            <a:rPr kumimoji="1" lang="ja-JP" altLang="en-US" sz="1050" b="1">
              <a:solidFill>
                <a:srgbClr val="FF0000"/>
              </a:solidFill>
              <a:latin typeface="+mn-ea"/>
              <a:ea typeface="+mn-ea"/>
            </a:rPr>
            <a:t>注意事項</a:t>
          </a:r>
          <a:endParaRPr kumimoji="1" lang="en-US" altLang="ja-JP" sz="1050" b="1">
            <a:solidFill>
              <a:srgbClr val="FF0000"/>
            </a:solidFill>
            <a:latin typeface="+mn-ea"/>
            <a:ea typeface="+mn-ea"/>
          </a:endParaRPr>
        </a:p>
        <a:p>
          <a:r>
            <a:rPr kumimoji="1" lang="ja-JP" altLang="en-US" sz="1050">
              <a:latin typeface="+mn-ea"/>
              <a:ea typeface="+mn-ea"/>
            </a:rPr>
            <a:t>・前半</a:t>
          </a:r>
          <a:r>
            <a:rPr kumimoji="1" lang="en-US" altLang="ja-JP" sz="1050">
              <a:latin typeface="+mn-ea"/>
              <a:ea typeface="+mn-ea"/>
            </a:rPr>
            <a:t>15</a:t>
          </a:r>
          <a:r>
            <a:rPr kumimoji="1" lang="ja-JP" altLang="en-US" sz="1050">
              <a:latin typeface="+mn-ea"/>
              <a:ea typeface="+mn-ea"/>
            </a:rPr>
            <a:t>分、ﾊｰﾌﾀｲﾑ</a:t>
          </a:r>
          <a:r>
            <a:rPr kumimoji="1" lang="en-US" altLang="ja-JP" sz="1050">
              <a:latin typeface="+mn-ea"/>
              <a:ea typeface="+mn-ea"/>
            </a:rPr>
            <a:t>5</a:t>
          </a:r>
          <a:r>
            <a:rPr kumimoji="1" lang="ja-JP" altLang="en-US" sz="1050">
              <a:latin typeface="+mn-ea"/>
              <a:ea typeface="+mn-ea"/>
            </a:rPr>
            <a:t>分、後半</a:t>
          </a:r>
          <a:r>
            <a:rPr kumimoji="1" lang="en-US" altLang="ja-JP" sz="1050">
              <a:latin typeface="+mn-ea"/>
              <a:ea typeface="+mn-ea"/>
            </a:rPr>
            <a:t>15</a:t>
          </a:r>
          <a:r>
            <a:rPr kumimoji="1" lang="ja-JP" altLang="en-US" sz="1050">
              <a:latin typeface="+mn-ea"/>
              <a:ea typeface="+mn-ea"/>
            </a:rPr>
            <a:t>分（</a:t>
          </a:r>
          <a:r>
            <a:rPr kumimoji="1" lang="ja-JP" altLang="en-US" sz="1050">
              <a:solidFill>
                <a:srgbClr val="FF0000"/>
              </a:solidFill>
              <a:latin typeface="+mn-ea"/>
              <a:ea typeface="+mn-ea"/>
            </a:rPr>
            <a:t>飲水休憩タイム</a:t>
          </a:r>
          <a:r>
            <a:rPr kumimoji="1" lang="ja-JP" altLang="en-US" sz="1050">
              <a:solidFill>
                <a:sysClr val="windowText" lastClr="000000"/>
              </a:solidFill>
              <a:latin typeface="+mn-ea"/>
              <a:ea typeface="+mn-ea"/>
            </a:rPr>
            <a:t>は、</a:t>
          </a:r>
          <a:r>
            <a:rPr kumimoji="1" lang="ja-JP" altLang="en-US" sz="1050">
              <a:solidFill>
                <a:srgbClr val="FF0000"/>
              </a:solidFill>
              <a:latin typeface="+mn-ea"/>
              <a:ea typeface="+mn-ea"/>
            </a:rPr>
            <a:t>ｱﾃﾞｨｼｮﾅﾙﾀｲﾑ</a:t>
          </a:r>
          <a:r>
            <a:rPr kumimoji="1" lang="ja-JP" altLang="en-US" sz="1050">
              <a:latin typeface="+mn-ea"/>
              <a:ea typeface="+mn-ea"/>
            </a:rPr>
            <a:t>）</a:t>
          </a:r>
          <a:endParaRPr kumimoji="1" lang="en-US" altLang="ja-JP" sz="1050">
            <a:latin typeface="+mn-ea"/>
            <a:ea typeface="+mn-ea"/>
          </a:endParaRPr>
        </a:p>
        <a:p>
          <a:r>
            <a:rPr kumimoji="1" lang="ja-JP" altLang="en-US" sz="1200">
              <a:solidFill>
                <a:sysClr val="windowText" lastClr="000000"/>
              </a:solidFill>
              <a:effectLst/>
              <a:latin typeface="+mn-ea"/>
              <a:ea typeface="+mn-ea"/>
              <a:cs typeface="+mn-cs"/>
            </a:rPr>
            <a:t>・</a:t>
          </a:r>
          <a:r>
            <a:rPr kumimoji="1" lang="ja-JP" altLang="en-US" sz="1200">
              <a:solidFill>
                <a:srgbClr val="FF0000"/>
              </a:solidFill>
              <a:effectLst/>
              <a:latin typeface="+mn-ea"/>
              <a:ea typeface="+mn-ea"/>
              <a:cs typeface="+mn-cs"/>
            </a:rPr>
            <a:t>大分市内チームは</a:t>
          </a:r>
          <a:r>
            <a:rPr kumimoji="1" lang="ja-JP" altLang="en-US" sz="1200" u="none">
              <a:solidFill>
                <a:srgbClr val="FF0000"/>
              </a:solidFill>
              <a:effectLst/>
              <a:latin typeface="+mn-ea"/>
              <a:ea typeface="+mn-ea"/>
              <a:cs typeface="+mn-cs"/>
            </a:rPr>
            <a:t>、</a:t>
          </a:r>
          <a:r>
            <a:rPr kumimoji="1" lang="en-US" altLang="ja-JP" sz="1200" u="sng">
              <a:solidFill>
                <a:srgbClr val="FF0000"/>
              </a:solidFill>
              <a:effectLst/>
              <a:latin typeface="+mn-ea"/>
              <a:ea typeface="+mn-ea"/>
              <a:cs typeface="+mn-cs"/>
            </a:rPr>
            <a:t>8</a:t>
          </a:r>
          <a:r>
            <a:rPr kumimoji="1" lang="ja-JP" altLang="en-US" sz="1200" u="sng">
              <a:solidFill>
                <a:srgbClr val="FF0000"/>
              </a:solidFill>
              <a:effectLst/>
              <a:latin typeface="+mn-ea"/>
              <a:ea typeface="+mn-ea"/>
              <a:cs typeface="+mn-cs"/>
            </a:rPr>
            <a:t>：</a:t>
          </a:r>
          <a:r>
            <a:rPr kumimoji="1" lang="en-US" altLang="ja-JP" sz="1200" u="sng">
              <a:solidFill>
                <a:srgbClr val="FF0000"/>
              </a:solidFill>
              <a:effectLst/>
              <a:latin typeface="+mn-ea"/>
              <a:ea typeface="+mn-ea"/>
              <a:cs typeface="+mn-cs"/>
            </a:rPr>
            <a:t>00</a:t>
          </a:r>
          <a:r>
            <a:rPr kumimoji="1" lang="ja-JP" altLang="en-US" sz="1200" u="sng">
              <a:solidFill>
                <a:srgbClr val="FF0000"/>
              </a:solidFill>
              <a:effectLst/>
              <a:latin typeface="+mn-ea"/>
              <a:ea typeface="+mn-ea"/>
              <a:cs typeface="+mn-cs"/>
            </a:rPr>
            <a:t>からの設営</a:t>
          </a:r>
          <a:r>
            <a:rPr kumimoji="1" lang="ja-JP" altLang="en-US" sz="1200" u="none">
              <a:solidFill>
                <a:schemeClr val="tx1"/>
              </a:solidFill>
              <a:effectLst/>
              <a:latin typeface="+mn-ea"/>
              <a:ea typeface="+mn-ea"/>
              <a:cs typeface="+mn-cs"/>
            </a:rPr>
            <a:t>と</a:t>
          </a:r>
          <a:r>
            <a:rPr kumimoji="1" lang="ja-JP" altLang="en-US" sz="1200" u="sng">
              <a:solidFill>
                <a:srgbClr val="FF0000"/>
              </a:solidFill>
              <a:effectLst/>
              <a:latin typeface="+mn-ea"/>
              <a:ea typeface="+mn-ea"/>
              <a:cs typeface="+mn-cs"/>
            </a:rPr>
            <a:t>運営（会場担当）</a:t>
          </a:r>
          <a:r>
            <a:rPr kumimoji="1" lang="ja-JP" altLang="en-US" sz="1200" u="none">
              <a:solidFill>
                <a:schemeClr val="tx1"/>
              </a:solidFill>
              <a:effectLst/>
              <a:latin typeface="+mn-ea"/>
              <a:ea typeface="+mn-ea"/>
              <a:cs typeface="+mn-cs"/>
            </a:rPr>
            <a:t>に</a:t>
          </a:r>
          <a:endParaRPr kumimoji="1" lang="en-US" altLang="ja-JP" sz="1200" u="none">
            <a:solidFill>
              <a:schemeClr val="tx1"/>
            </a:solidFill>
            <a:effectLst/>
            <a:latin typeface="+mn-ea"/>
            <a:ea typeface="+mn-ea"/>
            <a:cs typeface="+mn-cs"/>
          </a:endParaRPr>
        </a:p>
        <a:p>
          <a:r>
            <a:rPr kumimoji="1" lang="ja-JP" altLang="en-US" sz="1200" u="none">
              <a:solidFill>
                <a:schemeClr val="tx1"/>
              </a:solidFill>
              <a:effectLst/>
              <a:latin typeface="+mn-ea"/>
              <a:ea typeface="+mn-ea"/>
              <a:cs typeface="+mn-cs"/>
            </a:rPr>
            <a:t>　</a:t>
          </a:r>
          <a:r>
            <a:rPr kumimoji="1" lang="ja-JP" altLang="en-US" sz="1200" u="sng">
              <a:solidFill>
                <a:srgbClr val="FF0000"/>
              </a:solidFill>
              <a:effectLst/>
              <a:latin typeface="+mn-ea"/>
              <a:ea typeface="+mn-ea"/>
              <a:cs typeface="+mn-cs"/>
            </a:rPr>
            <a:t>全チーム必ずご協力下さい</a:t>
          </a:r>
          <a:r>
            <a:rPr kumimoji="1" lang="ja-JP" altLang="en-US" sz="1200" u="none">
              <a:solidFill>
                <a:schemeClr val="tx1"/>
              </a:solidFill>
              <a:effectLst/>
              <a:latin typeface="+mn-ea"/>
              <a:ea typeface="+mn-ea"/>
              <a:cs typeface="+mn-cs"/>
            </a:rPr>
            <a:t>。</a:t>
          </a:r>
          <a:endParaRPr kumimoji="1" lang="en-US" altLang="ja-JP" sz="1200" u="none">
            <a:solidFill>
              <a:schemeClr val="tx1"/>
            </a:solidFill>
            <a:effectLst/>
            <a:latin typeface="+mn-ea"/>
            <a:ea typeface="+mn-ea"/>
            <a:cs typeface="+mn-cs"/>
          </a:endParaRPr>
        </a:p>
        <a:p>
          <a:r>
            <a:rPr kumimoji="1" lang="ja-JP" altLang="en-US" sz="1050" u="none">
              <a:solidFill>
                <a:schemeClr val="tx1"/>
              </a:solidFill>
              <a:effectLst/>
              <a:latin typeface="+mn-ea"/>
              <a:ea typeface="+mn-ea"/>
              <a:cs typeface="+mn-cs"/>
            </a:rPr>
            <a:t>・</a:t>
          </a:r>
          <a:r>
            <a:rPr kumimoji="1" lang="ja-JP" altLang="en-US" sz="1050" b="1" u="none">
              <a:solidFill>
                <a:srgbClr val="0000FF"/>
              </a:solidFill>
              <a:effectLst/>
              <a:latin typeface="+mn-ea"/>
              <a:ea typeface="+mn-ea"/>
              <a:cs typeface="+mn-cs"/>
            </a:rPr>
            <a:t>青字</a:t>
          </a:r>
          <a:r>
            <a:rPr kumimoji="1" lang="ja-JP" altLang="en-US" sz="1050" u="none">
              <a:solidFill>
                <a:schemeClr val="tx1"/>
              </a:solidFill>
              <a:effectLst/>
              <a:latin typeface="+mn-ea"/>
              <a:ea typeface="+mn-ea"/>
              <a:cs typeface="+mn-cs"/>
            </a:rPr>
            <a:t>が、</a:t>
          </a:r>
          <a:r>
            <a:rPr kumimoji="1" lang="ja-JP" altLang="en-US" sz="1050" b="1" u="none">
              <a:solidFill>
                <a:srgbClr val="FF0000"/>
              </a:solidFill>
              <a:effectLst/>
              <a:latin typeface="+mn-ea"/>
              <a:ea typeface="+mn-ea"/>
              <a:cs typeface="+mn-cs"/>
            </a:rPr>
            <a:t>主審担当チーム（</a:t>
          </a:r>
          <a:r>
            <a:rPr kumimoji="1" lang="en-US" altLang="ja-JP" sz="1050" b="1" u="none">
              <a:solidFill>
                <a:srgbClr val="FF0000"/>
              </a:solidFill>
              <a:effectLst/>
              <a:latin typeface="+mn-ea"/>
              <a:ea typeface="+mn-ea"/>
              <a:cs typeface="+mn-cs"/>
            </a:rPr>
            <a:t>1</a:t>
          </a:r>
          <a:r>
            <a:rPr kumimoji="1" lang="ja-JP" altLang="en-US" sz="1050" b="1" u="none">
              <a:solidFill>
                <a:srgbClr val="FF0000"/>
              </a:solidFill>
              <a:effectLst/>
              <a:latin typeface="+mn-ea"/>
              <a:ea typeface="+mn-ea"/>
              <a:cs typeface="+mn-cs"/>
            </a:rPr>
            <a:t>人制）</a:t>
          </a:r>
          <a:endParaRPr kumimoji="1" lang="ja-JP" altLang="en-US" sz="1050" b="1" u="none">
            <a:solidFill>
              <a:srgbClr val="FF0000"/>
            </a:solidFill>
            <a:latin typeface="+mn-ea"/>
            <a:ea typeface="+mn-ea"/>
          </a:endParaRPr>
        </a:p>
      </xdr:txBody>
    </xdr:sp>
    <xdr:clientData/>
  </xdr:twoCellAnchor>
  <xdr:twoCellAnchor>
    <xdr:from>
      <xdr:col>26</xdr:col>
      <xdr:colOff>212912</xdr:colOff>
      <xdr:row>27</xdr:row>
      <xdr:rowOff>156882</xdr:rowOff>
    </xdr:from>
    <xdr:to>
      <xdr:col>29</xdr:col>
      <xdr:colOff>134470</xdr:colOff>
      <xdr:row>29</xdr:row>
      <xdr:rowOff>56029</xdr:rowOff>
    </xdr:to>
    <xdr:sp macro="" textlink="">
      <xdr:nvSpPr>
        <xdr:cNvPr id="7" name="テキスト ボックス 6"/>
        <xdr:cNvSpPr txBox="1"/>
      </xdr:nvSpPr>
      <xdr:spPr>
        <a:xfrm>
          <a:off x="5401236" y="5188323"/>
          <a:ext cx="571499"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3PK2</a:t>
          </a:r>
          <a:endParaRPr kumimoji="1" lang="ja-JP" altLang="en-US" sz="1100" b="1">
            <a:solidFill>
              <a:srgbClr val="FF0000"/>
            </a:solidFill>
          </a:endParaRPr>
        </a:p>
      </xdr:txBody>
    </xdr:sp>
    <xdr:clientData/>
  </xdr:twoCellAnchor>
  <xdr:twoCellAnchor>
    <xdr:from>
      <xdr:col>67</xdr:col>
      <xdr:colOff>0</xdr:colOff>
      <xdr:row>27</xdr:row>
      <xdr:rowOff>123265</xdr:rowOff>
    </xdr:from>
    <xdr:to>
      <xdr:col>69</xdr:col>
      <xdr:colOff>134470</xdr:colOff>
      <xdr:row>29</xdr:row>
      <xdr:rowOff>22412</xdr:rowOff>
    </xdr:to>
    <xdr:sp macro="" textlink="">
      <xdr:nvSpPr>
        <xdr:cNvPr id="8" name="テキスト ボックス 7"/>
        <xdr:cNvSpPr txBox="1"/>
      </xdr:nvSpPr>
      <xdr:spPr>
        <a:xfrm>
          <a:off x="13256559" y="5154706"/>
          <a:ext cx="537882"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3PK15</a:t>
          </a:r>
          <a:endParaRPr kumimoji="1" lang="ja-JP" altLang="en-US" sz="1100" b="1">
            <a:solidFill>
              <a:srgbClr val="FF0000"/>
            </a:solidFill>
          </a:endParaRPr>
        </a:p>
      </xdr:txBody>
    </xdr:sp>
    <xdr:clientData/>
  </xdr:twoCellAnchor>
  <xdr:twoCellAnchor>
    <xdr:from>
      <xdr:col>70</xdr:col>
      <xdr:colOff>152401</xdr:colOff>
      <xdr:row>27</xdr:row>
      <xdr:rowOff>141195</xdr:rowOff>
    </xdr:from>
    <xdr:to>
      <xdr:col>73</xdr:col>
      <xdr:colOff>73959</xdr:colOff>
      <xdr:row>29</xdr:row>
      <xdr:rowOff>40342</xdr:rowOff>
    </xdr:to>
    <xdr:sp macro="" textlink="">
      <xdr:nvSpPr>
        <xdr:cNvPr id="9" name="テキスト ボックス 8"/>
        <xdr:cNvSpPr txBox="1"/>
      </xdr:nvSpPr>
      <xdr:spPr>
        <a:xfrm>
          <a:off x="14014077" y="5172636"/>
          <a:ext cx="537882"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4PK5</a:t>
          </a:r>
          <a:endParaRPr kumimoji="1" lang="ja-JP" altLang="en-US" sz="1100" b="1">
            <a:solidFill>
              <a:srgbClr val="FF0000"/>
            </a:solidFill>
          </a:endParaRPr>
        </a:p>
      </xdr:txBody>
    </xdr:sp>
    <xdr:clientData/>
  </xdr:twoCellAnchor>
  <xdr:twoCellAnchor>
    <xdr:from>
      <xdr:col>6</xdr:col>
      <xdr:colOff>168088</xdr:colOff>
      <xdr:row>23</xdr:row>
      <xdr:rowOff>89647</xdr:rowOff>
    </xdr:from>
    <xdr:to>
      <xdr:col>9</xdr:col>
      <xdr:colOff>100853</xdr:colOff>
      <xdr:row>24</xdr:row>
      <xdr:rowOff>156883</xdr:rowOff>
    </xdr:to>
    <xdr:sp macro="" textlink="">
      <xdr:nvSpPr>
        <xdr:cNvPr id="10" name="テキスト ボックス 9"/>
        <xdr:cNvSpPr txBox="1"/>
      </xdr:nvSpPr>
      <xdr:spPr>
        <a:xfrm>
          <a:off x="1154206" y="4448735"/>
          <a:ext cx="537882"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3PK4</a:t>
          </a:r>
          <a:endParaRPr kumimoji="1" lang="ja-JP" altLang="en-US" sz="1100" b="1">
            <a:solidFill>
              <a:srgbClr val="FF0000"/>
            </a:solidFill>
          </a:endParaRPr>
        </a:p>
      </xdr:txBody>
    </xdr:sp>
    <xdr:clientData/>
  </xdr:twoCellAnchor>
  <xdr:twoCellAnchor>
    <xdr:from>
      <xdr:col>27</xdr:col>
      <xdr:colOff>168087</xdr:colOff>
      <xdr:row>20</xdr:row>
      <xdr:rowOff>201706</xdr:rowOff>
    </xdr:from>
    <xdr:to>
      <xdr:col>32</xdr:col>
      <xdr:colOff>67235</xdr:colOff>
      <xdr:row>22</xdr:row>
      <xdr:rowOff>67235</xdr:rowOff>
    </xdr:to>
    <xdr:sp macro="" textlink="">
      <xdr:nvSpPr>
        <xdr:cNvPr id="11" name="テキスト ボックス 10"/>
        <xdr:cNvSpPr txBox="1"/>
      </xdr:nvSpPr>
      <xdr:spPr>
        <a:xfrm>
          <a:off x="5446058" y="3933265"/>
          <a:ext cx="986118"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a:t>
          </a:r>
          <a:r>
            <a:rPr kumimoji="1" lang="en-US" altLang="ja-JP" sz="1100" b="1">
              <a:solidFill>
                <a:srgbClr val="FF0000"/>
              </a:solidFill>
            </a:rPr>
            <a:t>2PK1</a:t>
          </a:r>
          <a:r>
            <a:rPr kumimoji="1" lang="ja-JP" altLang="en-US" sz="1100" b="1">
              <a:solidFill>
                <a:srgbClr val="FF0000"/>
              </a:solidFill>
            </a:rPr>
            <a:t>）</a:t>
          </a:r>
        </a:p>
      </xdr:txBody>
    </xdr:sp>
    <xdr:clientData/>
  </xdr:twoCellAnchor>
  <xdr:twoCellAnchor>
    <xdr:from>
      <xdr:col>51</xdr:col>
      <xdr:colOff>11205</xdr:colOff>
      <xdr:row>23</xdr:row>
      <xdr:rowOff>134470</xdr:rowOff>
    </xdr:from>
    <xdr:to>
      <xdr:col>53</xdr:col>
      <xdr:colOff>134469</xdr:colOff>
      <xdr:row>25</xdr:row>
      <xdr:rowOff>33617</xdr:rowOff>
    </xdr:to>
    <xdr:sp macro="" textlink="">
      <xdr:nvSpPr>
        <xdr:cNvPr id="12" name="テキスト ボックス 11"/>
        <xdr:cNvSpPr txBox="1"/>
      </xdr:nvSpPr>
      <xdr:spPr>
        <a:xfrm>
          <a:off x="10421470" y="4493558"/>
          <a:ext cx="571499"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2PK0</a:t>
          </a:r>
          <a:endParaRPr kumimoji="1" lang="ja-JP" altLang="en-US" sz="1100" b="1">
            <a:solidFill>
              <a:srgbClr val="FF0000"/>
            </a:solidFill>
          </a:endParaRPr>
        </a:p>
      </xdr:txBody>
    </xdr:sp>
    <xdr:clientData/>
  </xdr:twoCellAnchor>
  <xdr:twoCellAnchor>
    <xdr:from>
      <xdr:col>61</xdr:col>
      <xdr:colOff>22412</xdr:colOff>
      <xdr:row>23</xdr:row>
      <xdr:rowOff>134470</xdr:rowOff>
    </xdr:from>
    <xdr:to>
      <xdr:col>63</xdr:col>
      <xdr:colOff>145676</xdr:colOff>
      <xdr:row>25</xdr:row>
      <xdr:rowOff>33617</xdr:rowOff>
    </xdr:to>
    <xdr:sp macro="" textlink="">
      <xdr:nvSpPr>
        <xdr:cNvPr id="13" name="テキスト ボックス 12"/>
        <xdr:cNvSpPr txBox="1"/>
      </xdr:nvSpPr>
      <xdr:spPr>
        <a:xfrm>
          <a:off x="12449736" y="4493558"/>
          <a:ext cx="571499"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6PK7</a:t>
          </a:r>
          <a:endParaRPr kumimoji="1" lang="ja-JP" altLang="en-US" sz="1100" b="1">
            <a:solidFill>
              <a:srgbClr val="FF0000"/>
            </a:solidFill>
          </a:endParaRPr>
        </a:p>
      </xdr:txBody>
    </xdr:sp>
    <xdr:clientData/>
  </xdr:twoCellAnchor>
  <xdr:twoCellAnchor>
    <xdr:from>
      <xdr:col>19</xdr:col>
      <xdr:colOff>123265</xdr:colOff>
      <xdr:row>14</xdr:row>
      <xdr:rowOff>89648</xdr:rowOff>
    </xdr:from>
    <xdr:to>
      <xdr:col>24</xdr:col>
      <xdr:colOff>100855</xdr:colOff>
      <xdr:row>16</xdr:row>
      <xdr:rowOff>78441</xdr:rowOff>
    </xdr:to>
    <xdr:sp macro="" textlink="">
      <xdr:nvSpPr>
        <xdr:cNvPr id="14" name="テキスト ボックス 13"/>
        <xdr:cNvSpPr txBox="1"/>
      </xdr:nvSpPr>
      <xdr:spPr>
        <a:xfrm>
          <a:off x="3866030" y="2812677"/>
          <a:ext cx="986119"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a:t>
          </a:r>
          <a:r>
            <a:rPr kumimoji="1" lang="en-US" altLang="ja-JP" sz="1100" b="1">
              <a:solidFill>
                <a:srgbClr val="FF0000"/>
              </a:solidFill>
            </a:rPr>
            <a:t>3PK1</a:t>
          </a:r>
          <a:r>
            <a:rPr kumimoji="1" lang="ja-JP" altLang="en-US" sz="1100" b="1">
              <a:solidFill>
                <a:srgbClr val="FF0000"/>
              </a:solidFill>
            </a:rPr>
            <a:t>）</a:t>
          </a:r>
        </a:p>
      </xdr:txBody>
    </xdr:sp>
    <xdr:clientData/>
  </xdr:twoCellAnchor>
  <xdr:twoCellAnchor>
    <xdr:from>
      <xdr:col>55</xdr:col>
      <xdr:colOff>134471</xdr:colOff>
      <xdr:row>14</xdr:row>
      <xdr:rowOff>78440</xdr:rowOff>
    </xdr:from>
    <xdr:to>
      <xdr:col>60</xdr:col>
      <xdr:colOff>112061</xdr:colOff>
      <xdr:row>16</xdr:row>
      <xdr:rowOff>67233</xdr:rowOff>
    </xdr:to>
    <xdr:sp macro="" textlink="">
      <xdr:nvSpPr>
        <xdr:cNvPr id="15" name="テキスト ボックス 14"/>
        <xdr:cNvSpPr txBox="1"/>
      </xdr:nvSpPr>
      <xdr:spPr>
        <a:xfrm>
          <a:off x="11418795" y="2801469"/>
          <a:ext cx="986119"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a:t>
          </a:r>
          <a:r>
            <a:rPr kumimoji="1" lang="en-US" altLang="ja-JP" sz="1100" b="1">
              <a:solidFill>
                <a:srgbClr val="FF0000"/>
              </a:solidFill>
            </a:rPr>
            <a:t>4PK5</a:t>
          </a:r>
          <a:r>
            <a:rPr kumimoji="1" lang="ja-JP" altLang="en-US" sz="1100" b="1">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0000"/>
  </sheetPr>
  <dimension ref="A1:P130"/>
  <sheetViews>
    <sheetView zoomScaleNormal="100" zoomScaleSheetLayoutView="100" workbookViewId="0">
      <selection sqref="A1:N1"/>
    </sheetView>
  </sheetViews>
  <sheetFormatPr defaultColWidth="9" defaultRowHeight="13.5"/>
  <cols>
    <col min="1" max="1" width="3.375" style="52" customWidth="1"/>
    <col min="2" max="2" width="6.375" style="52" customWidth="1"/>
    <col min="3" max="3" width="8.5" style="52" customWidth="1"/>
    <col min="4" max="4" width="4.25" style="52" customWidth="1"/>
    <col min="5" max="9" width="9" style="52"/>
    <col min="10" max="10" width="10.125" style="52" customWidth="1"/>
    <col min="11" max="11" width="4" style="52" customWidth="1"/>
    <col min="12" max="12" width="3.25" style="52" customWidth="1"/>
    <col min="13" max="13" width="3.125" style="52" customWidth="1"/>
    <col min="14" max="14" width="3.875" style="52" customWidth="1"/>
    <col min="15" max="15" width="0.25" style="52" customWidth="1"/>
    <col min="16" max="16384" width="9" style="52"/>
  </cols>
  <sheetData>
    <row r="1" spans="1:14" ht="19.5" customHeight="1">
      <c r="A1" s="391" t="s">
        <v>340</v>
      </c>
      <c r="B1" s="391"/>
      <c r="C1" s="391"/>
      <c r="D1" s="391"/>
      <c r="E1" s="391"/>
      <c r="F1" s="391"/>
      <c r="G1" s="391"/>
      <c r="H1" s="391"/>
      <c r="I1" s="391"/>
      <c r="J1" s="391"/>
      <c r="K1" s="391"/>
      <c r="L1" s="391"/>
      <c r="M1" s="391"/>
      <c r="N1" s="391"/>
    </row>
    <row r="2" spans="1:14" ht="12.75" customHeight="1"/>
    <row r="3" spans="1:14" ht="17.25" customHeight="1">
      <c r="B3" s="52" t="s">
        <v>341</v>
      </c>
      <c r="D3" s="52" t="s">
        <v>342</v>
      </c>
    </row>
    <row r="4" spans="1:14" ht="17.25" customHeight="1">
      <c r="D4" s="52" t="s">
        <v>343</v>
      </c>
    </row>
    <row r="5" spans="1:14" ht="17.25" customHeight="1">
      <c r="D5" s="52" t="s">
        <v>344</v>
      </c>
    </row>
    <row r="6" spans="1:14" ht="17.25" customHeight="1">
      <c r="D6" s="52" t="s">
        <v>345</v>
      </c>
    </row>
    <row r="7" spans="1:14" ht="17.25" customHeight="1">
      <c r="D7" s="52" t="s">
        <v>346</v>
      </c>
    </row>
    <row r="8" spans="1:14" ht="17.25" customHeight="1">
      <c r="D8" s="52" t="s">
        <v>347</v>
      </c>
    </row>
    <row r="9" spans="1:14" ht="5.25" customHeight="1"/>
    <row r="10" spans="1:14" ht="17.25" customHeight="1">
      <c r="A10" s="115">
        <v>1</v>
      </c>
      <c r="B10" s="52" t="s">
        <v>82</v>
      </c>
      <c r="D10" s="52" t="s">
        <v>348</v>
      </c>
    </row>
    <row r="11" spans="1:14" ht="17.25" customHeight="1">
      <c r="A11" s="115">
        <v>2</v>
      </c>
      <c r="B11" s="52" t="s">
        <v>83</v>
      </c>
      <c r="D11" s="52" t="s">
        <v>134</v>
      </c>
    </row>
    <row r="12" spans="1:14" ht="17.25" customHeight="1">
      <c r="D12" s="52" t="s">
        <v>84</v>
      </c>
    </row>
    <row r="13" spans="1:14" ht="17.25" customHeight="1">
      <c r="A13" s="115">
        <v>3</v>
      </c>
      <c r="B13" s="52" t="s">
        <v>85</v>
      </c>
      <c r="D13" s="52" t="s">
        <v>86</v>
      </c>
    </row>
    <row r="14" spans="1:14" ht="17.25" customHeight="1">
      <c r="A14" s="115">
        <v>4</v>
      </c>
      <c r="B14" s="52" t="s">
        <v>87</v>
      </c>
      <c r="D14" s="52" t="s">
        <v>88</v>
      </c>
    </row>
    <row r="15" spans="1:14" ht="17.25" customHeight="1">
      <c r="D15" s="52" t="s">
        <v>349</v>
      </c>
    </row>
    <row r="16" spans="1:14" ht="17.25" customHeight="1">
      <c r="A16" s="115">
        <v>5</v>
      </c>
      <c r="B16" s="52" t="s">
        <v>89</v>
      </c>
      <c r="D16" s="52" t="s">
        <v>350</v>
      </c>
    </row>
    <row r="17" spans="1:6" ht="17.25" customHeight="1">
      <c r="A17" s="115">
        <v>6</v>
      </c>
      <c r="B17" s="52" t="s">
        <v>90</v>
      </c>
      <c r="D17" s="52" t="s">
        <v>255</v>
      </c>
    </row>
    <row r="18" spans="1:6" ht="17.25" customHeight="1">
      <c r="A18" s="115">
        <v>7</v>
      </c>
      <c r="B18" s="52" t="s">
        <v>91</v>
      </c>
      <c r="D18" s="52" t="s">
        <v>351</v>
      </c>
    </row>
    <row r="19" spans="1:6" ht="5.25" customHeight="1">
      <c r="A19" s="115"/>
    </row>
    <row r="20" spans="1:6" ht="16.5" customHeight="1">
      <c r="A20" s="115">
        <v>8</v>
      </c>
      <c r="B20" s="52" t="s">
        <v>92</v>
      </c>
      <c r="D20" s="52" t="s">
        <v>352</v>
      </c>
      <c r="E20" s="177" t="s">
        <v>353</v>
      </c>
    </row>
    <row r="21" spans="1:6" ht="16.5" customHeight="1">
      <c r="D21" s="52" t="s">
        <v>93</v>
      </c>
      <c r="E21" s="52" t="s">
        <v>94</v>
      </c>
    </row>
    <row r="22" spans="1:6" ht="16.5" customHeight="1">
      <c r="D22" s="52" t="s">
        <v>95</v>
      </c>
      <c r="E22" s="52" t="s">
        <v>354</v>
      </c>
    </row>
    <row r="23" spans="1:6" ht="16.5" customHeight="1">
      <c r="E23" s="52" t="s">
        <v>355</v>
      </c>
    </row>
    <row r="24" spans="1:6" ht="16.5" customHeight="1">
      <c r="D24" s="116" t="s">
        <v>356</v>
      </c>
      <c r="E24" s="52" t="s">
        <v>96</v>
      </c>
    </row>
    <row r="25" spans="1:6" ht="16.5" customHeight="1">
      <c r="E25" s="52" t="s">
        <v>330</v>
      </c>
    </row>
    <row r="26" spans="1:6" ht="16.5" customHeight="1">
      <c r="E26" s="52" t="s">
        <v>331</v>
      </c>
    </row>
    <row r="27" spans="1:6" ht="16.5" customHeight="1">
      <c r="E27" s="52" t="s">
        <v>357</v>
      </c>
    </row>
    <row r="28" spans="1:6" ht="17.25" customHeight="1">
      <c r="A28" s="115">
        <v>9</v>
      </c>
      <c r="B28" s="52" t="s">
        <v>97</v>
      </c>
      <c r="D28" s="175" t="s">
        <v>478</v>
      </c>
      <c r="E28" s="117"/>
      <c r="F28" s="117"/>
    </row>
    <row r="29" spans="1:6" ht="17.25" customHeight="1">
      <c r="A29" s="115">
        <v>10</v>
      </c>
      <c r="B29" s="52" t="s">
        <v>358</v>
      </c>
      <c r="D29" s="52" t="s">
        <v>98</v>
      </c>
    </row>
    <row r="30" spans="1:6" ht="17.25" customHeight="1">
      <c r="A30" s="115">
        <v>11</v>
      </c>
      <c r="B30" s="52" t="s">
        <v>99</v>
      </c>
      <c r="D30" s="52" t="s">
        <v>359</v>
      </c>
    </row>
    <row r="31" spans="1:6" ht="17.25" customHeight="1">
      <c r="A31" s="115"/>
      <c r="D31" s="52" t="s">
        <v>256</v>
      </c>
    </row>
    <row r="32" spans="1:6" ht="17.25" customHeight="1">
      <c r="A32" s="115">
        <v>12</v>
      </c>
      <c r="B32" s="52" t="s">
        <v>100</v>
      </c>
      <c r="D32" s="52" t="s">
        <v>101</v>
      </c>
    </row>
    <row r="33" spans="1:16" ht="7.5" customHeight="1">
      <c r="A33" s="115"/>
    </row>
    <row r="34" spans="1:16" ht="16.5" customHeight="1">
      <c r="A34" s="115">
        <v>13</v>
      </c>
      <c r="B34" s="52" t="s">
        <v>102</v>
      </c>
      <c r="D34" s="116" t="s">
        <v>103</v>
      </c>
      <c r="E34" s="52" t="s">
        <v>360</v>
      </c>
      <c r="P34" s="53"/>
    </row>
    <row r="35" spans="1:16" ht="16.5" customHeight="1">
      <c r="A35" s="115"/>
      <c r="D35" s="116"/>
      <c r="E35" s="52" t="s">
        <v>481</v>
      </c>
      <c r="P35" s="53" t="s">
        <v>361</v>
      </c>
    </row>
    <row r="36" spans="1:16" ht="16.5" customHeight="1">
      <c r="A36" s="115"/>
      <c r="D36" s="116"/>
      <c r="E36" s="51" t="s">
        <v>482</v>
      </c>
      <c r="P36" s="53"/>
    </row>
    <row r="37" spans="1:16" ht="16.5" customHeight="1">
      <c r="A37" s="115"/>
      <c r="D37" s="118" t="s">
        <v>93</v>
      </c>
      <c r="E37" s="52" t="s">
        <v>362</v>
      </c>
      <c r="P37" s="53"/>
    </row>
    <row r="38" spans="1:16" ht="16.5" customHeight="1">
      <c r="A38" s="115"/>
      <c r="D38" s="116"/>
      <c r="E38" s="52" t="s">
        <v>363</v>
      </c>
      <c r="P38" s="53"/>
    </row>
    <row r="39" spans="1:16" ht="16.5" customHeight="1">
      <c r="A39" s="115"/>
      <c r="D39" s="116"/>
      <c r="E39" s="52" t="s">
        <v>364</v>
      </c>
      <c r="P39" s="53" t="s">
        <v>365</v>
      </c>
    </row>
    <row r="40" spans="1:16" ht="16.5" customHeight="1">
      <c r="A40" s="115"/>
      <c r="D40" s="116" t="s">
        <v>95</v>
      </c>
      <c r="E40" s="52" t="s">
        <v>336</v>
      </c>
      <c r="P40" s="53"/>
    </row>
    <row r="41" spans="1:16" ht="16.5" customHeight="1">
      <c r="A41" s="115"/>
      <c r="D41" s="116"/>
      <c r="E41" s="52" t="s">
        <v>366</v>
      </c>
      <c r="P41" s="53"/>
    </row>
    <row r="42" spans="1:16" ht="16.5" customHeight="1">
      <c r="A42" s="115"/>
      <c r="D42" s="116" t="s">
        <v>104</v>
      </c>
      <c r="E42" s="52" t="s">
        <v>367</v>
      </c>
      <c r="P42" s="53" t="s">
        <v>368</v>
      </c>
    </row>
    <row r="43" spans="1:16" ht="16.5" customHeight="1">
      <c r="A43" s="115"/>
      <c r="D43" s="118"/>
      <c r="E43" s="52" t="s">
        <v>369</v>
      </c>
    </row>
    <row r="44" spans="1:16" ht="16.5" customHeight="1">
      <c r="A44" s="115"/>
      <c r="D44" s="118"/>
      <c r="E44" s="51" t="s">
        <v>444</v>
      </c>
    </row>
    <row r="45" spans="1:16" ht="16.5" customHeight="1">
      <c r="A45" s="115"/>
      <c r="D45" s="118"/>
      <c r="E45" s="51" t="s">
        <v>335</v>
      </c>
    </row>
    <row r="46" spans="1:16" ht="16.5" customHeight="1">
      <c r="A46" s="115"/>
      <c r="D46" s="116" t="s">
        <v>105</v>
      </c>
      <c r="E46" s="24" t="s">
        <v>370</v>
      </c>
    </row>
    <row r="47" spans="1:16" ht="16.5" customHeight="1">
      <c r="E47" s="24" t="s">
        <v>371</v>
      </c>
    </row>
    <row r="48" spans="1:16" ht="16.5" customHeight="1">
      <c r="D48" s="116"/>
      <c r="E48" s="24" t="s">
        <v>372</v>
      </c>
    </row>
    <row r="49" spans="1:8" ht="16.5" customHeight="1">
      <c r="D49" s="116" t="s">
        <v>106</v>
      </c>
      <c r="E49" s="51" t="s">
        <v>445</v>
      </c>
    </row>
    <row r="50" spans="1:8" ht="16.5" customHeight="1">
      <c r="D50" s="116"/>
      <c r="E50" s="51" t="s">
        <v>446</v>
      </c>
    </row>
    <row r="51" spans="1:8" ht="16.5" customHeight="1">
      <c r="D51" s="116"/>
      <c r="E51" s="52" t="s">
        <v>447</v>
      </c>
    </row>
    <row r="52" spans="1:8" ht="16.5" customHeight="1">
      <c r="E52" s="52" t="s">
        <v>448</v>
      </c>
    </row>
    <row r="53" spans="1:8" ht="16.5" customHeight="1">
      <c r="D53" s="116" t="s">
        <v>373</v>
      </c>
      <c r="E53" s="52" t="s">
        <v>211</v>
      </c>
      <c r="F53" s="119"/>
      <c r="G53" s="119"/>
      <c r="H53" s="119"/>
    </row>
    <row r="54" spans="1:8" ht="16.5" customHeight="1">
      <c r="E54" s="52" t="s">
        <v>212</v>
      </c>
    </row>
    <row r="55" spans="1:8" ht="16.5" customHeight="1">
      <c r="E55" s="52" t="s">
        <v>197</v>
      </c>
    </row>
    <row r="56" spans="1:8" ht="16.5" customHeight="1">
      <c r="A56" s="115"/>
      <c r="D56" s="116" t="s">
        <v>449</v>
      </c>
      <c r="E56" s="52" t="s">
        <v>450</v>
      </c>
    </row>
    <row r="57" spans="1:8" ht="16.5" customHeight="1">
      <c r="E57" s="52" t="s">
        <v>337</v>
      </c>
    </row>
    <row r="58" spans="1:8" ht="16.5" customHeight="1">
      <c r="E58" s="52" t="s">
        <v>338</v>
      </c>
    </row>
    <row r="59" spans="1:8" ht="16.5" customHeight="1">
      <c r="D59" s="116" t="s">
        <v>451</v>
      </c>
      <c r="E59" s="52" t="s">
        <v>107</v>
      </c>
    </row>
    <row r="60" spans="1:8" ht="16.5" customHeight="1">
      <c r="D60" s="116" t="s">
        <v>452</v>
      </c>
      <c r="E60" s="52" t="s">
        <v>257</v>
      </c>
    </row>
    <row r="61" spans="1:8" ht="16.5" customHeight="1">
      <c r="E61" s="52" t="s">
        <v>453</v>
      </c>
    </row>
    <row r="62" spans="1:8" ht="16.5" customHeight="1">
      <c r="E62" s="52" t="s">
        <v>258</v>
      </c>
    </row>
    <row r="63" spans="1:8" ht="16.5" customHeight="1">
      <c r="D63" s="116" t="s">
        <v>454</v>
      </c>
      <c r="E63" s="52" t="s">
        <v>455</v>
      </c>
    </row>
    <row r="64" spans="1:8" ht="16.5" customHeight="1">
      <c r="D64" s="116" t="s">
        <v>456</v>
      </c>
      <c r="E64" s="52" t="s">
        <v>108</v>
      </c>
    </row>
    <row r="65" spans="1:14" ht="16.5" customHeight="1">
      <c r="C65" s="120"/>
      <c r="D65" s="149" t="s">
        <v>242</v>
      </c>
      <c r="E65" s="51" t="s">
        <v>213</v>
      </c>
    </row>
    <row r="66" spans="1:14" ht="16.5" customHeight="1">
      <c r="D66" s="116"/>
      <c r="E66" s="51" t="s">
        <v>214</v>
      </c>
    </row>
    <row r="67" spans="1:14" ht="16.5" customHeight="1">
      <c r="D67" s="116"/>
      <c r="E67" s="51" t="s">
        <v>215</v>
      </c>
    </row>
    <row r="68" spans="1:14" ht="16.5" customHeight="1">
      <c r="D68" s="116"/>
      <c r="E68" s="51" t="s">
        <v>480</v>
      </c>
    </row>
    <row r="69" spans="1:14" ht="4.5" customHeight="1">
      <c r="D69" s="116"/>
      <c r="E69" s="51"/>
    </row>
    <row r="70" spans="1:14" ht="16.5" customHeight="1">
      <c r="D70" s="116" t="s">
        <v>457</v>
      </c>
      <c r="E70" s="52" t="s">
        <v>198</v>
      </c>
    </row>
    <row r="71" spans="1:14" ht="17.25" customHeight="1">
      <c r="D71" s="116"/>
      <c r="E71" s="392" t="s">
        <v>458</v>
      </c>
      <c r="F71" s="392"/>
      <c r="G71" s="392"/>
      <c r="H71" s="392"/>
      <c r="I71" s="392"/>
      <c r="J71" s="392"/>
      <c r="K71" s="392"/>
      <c r="L71" s="392"/>
    </row>
    <row r="72" spans="1:14" ht="17.25" customHeight="1">
      <c r="D72" s="116"/>
      <c r="E72" s="392" t="s">
        <v>459</v>
      </c>
      <c r="F72" s="392"/>
      <c r="G72" s="392"/>
      <c r="H72" s="392"/>
      <c r="I72" s="392"/>
      <c r="J72" s="392"/>
      <c r="K72" s="392"/>
      <c r="L72" s="392"/>
    </row>
    <row r="73" spans="1:14" ht="17.25" customHeight="1">
      <c r="D73" s="116"/>
      <c r="E73" s="392" t="s">
        <v>460</v>
      </c>
      <c r="F73" s="392"/>
      <c r="G73" s="392"/>
      <c r="H73" s="392"/>
      <c r="I73" s="392"/>
      <c r="J73" s="392"/>
      <c r="K73" s="392"/>
      <c r="L73" s="392"/>
      <c r="M73" s="392"/>
      <c r="N73" s="392"/>
    </row>
    <row r="74" spans="1:14" ht="17.25" customHeight="1">
      <c r="D74" s="116"/>
      <c r="E74" s="284" t="s">
        <v>461</v>
      </c>
      <c r="F74" s="284"/>
      <c r="G74" s="284"/>
      <c r="H74" s="284"/>
      <c r="I74" s="284"/>
      <c r="J74" s="284"/>
      <c r="K74" s="284"/>
      <c r="L74" s="284"/>
      <c r="M74" s="285"/>
      <c r="N74" s="285"/>
    </row>
    <row r="75" spans="1:14" ht="7.5" customHeight="1"/>
    <row r="76" spans="1:14" ht="16.5" customHeight="1">
      <c r="A76" s="115">
        <v>14</v>
      </c>
      <c r="B76" s="52" t="s">
        <v>109</v>
      </c>
      <c r="D76" s="52" t="s">
        <v>103</v>
      </c>
      <c r="E76" s="52" t="s">
        <v>374</v>
      </c>
    </row>
    <row r="77" spans="1:14" ht="16.5" customHeight="1">
      <c r="E77" s="52" t="s">
        <v>375</v>
      </c>
    </row>
    <row r="78" spans="1:14" ht="4.5" customHeight="1"/>
    <row r="79" spans="1:14" ht="16.5" customHeight="1">
      <c r="E79" s="52" t="s">
        <v>462</v>
      </c>
    </row>
    <row r="80" spans="1:14" ht="16.5" customHeight="1">
      <c r="E80" s="119" t="s">
        <v>259</v>
      </c>
    </row>
    <row r="81" spans="1:5" ht="16.5" customHeight="1">
      <c r="E81" s="119" t="s">
        <v>463</v>
      </c>
    </row>
    <row r="82" spans="1:5" ht="16.5" customHeight="1">
      <c r="E82" s="52" t="s">
        <v>339</v>
      </c>
    </row>
    <row r="83" spans="1:5" ht="16.5" customHeight="1">
      <c r="E83" s="52" t="s">
        <v>464</v>
      </c>
    </row>
    <row r="84" spans="1:5" ht="16.5" customHeight="1">
      <c r="D84" s="52" t="s">
        <v>93</v>
      </c>
      <c r="E84" s="52" t="s">
        <v>110</v>
      </c>
    </row>
    <row r="85" spans="1:5" ht="7.5" customHeight="1"/>
    <row r="86" spans="1:5" ht="18" customHeight="1">
      <c r="A86" s="115">
        <v>15</v>
      </c>
      <c r="B86" s="52" t="s">
        <v>111</v>
      </c>
      <c r="D86" s="51" t="s">
        <v>465</v>
      </c>
    </row>
    <row r="87" spans="1:5" ht="18" customHeight="1">
      <c r="A87" s="115">
        <v>16</v>
      </c>
      <c r="B87" s="52" t="s">
        <v>112</v>
      </c>
      <c r="D87" s="52" t="s">
        <v>103</v>
      </c>
      <c r="E87" s="52" t="s">
        <v>113</v>
      </c>
    </row>
    <row r="88" spans="1:5" ht="18" customHeight="1">
      <c r="E88" s="52" t="s">
        <v>114</v>
      </c>
    </row>
    <row r="89" spans="1:5" ht="18" customHeight="1">
      <c r="E89" s="52" t="s">
        <v>115</v>
      </c>
    </row>
    <row r="90" spans="1:5" ht="18" customHeight="1">
      <c r="D90" s="52" t="s">
        <v>93</v>
      </c>
      <c r="E90" s="52" t="s">
        <v>466</v>
      </c>
    </row>
    <row r="91" spans="1:5" ht="18" customHeight="1">
      <c r="E91" s="52" t="s">
        <v>467</v>
      </c>
    </row>
    <row r="92" spans="1:5" ht="18" customHeight="1">
      <c r="D92" s="52" t="s">
        <v>95</v>
      </c>
      <c r="E92" s="52" t="s">
        <v>468</v>
      </c>
    </row>
    <row r="93" spans="1:5" ht="18" customHeight="1">
      <c r="D93" s="52" t="s">
        <v>469</v>
      </c>
      <c r="E93" s="52" t="s">
        <v>260</v>
      </c>
    </row>
    <row r="94" spans="1:5" ht="5.25" customHeight="1"/>
    <row r="95" spans="1:5" ht="18" customHeight="1">
      <c r="A95" s="115">
        <v>17</v>
      </c>
      <c r="B95" s="52" t="s">
        <v>116</v>
      </c>
      <c r="C95" s="115"/>
      <c r="D95" s="52" t="s">
        <v>103</v>
      </c>
      <c r="E95" s="52" t="s">
        <v>470</v>
      </c>
    </row>
    <row r="96" spans="1:5" ht="18" customHeight="1">
      <c r="A96" s="115"/>
      <c r="C96" s="115"/>
      <c r="E96" s="52" t="s">
        <v>471</v>
      </c>
    </row>
    <row r="97" spans="1:11" ht="18" customHeight="1">
      <c r="D97" s="52" t="s">
        <v>93</v>
      </c>
      <c r="E97" s="174" t="s">
        <v>472</v>
      </c>
      <c r="F97" s="121"/>
      <c r="G97" s="121"/>
      <c r="H97" s="121"/>
      <c r="I97" s="121"/>
      <c r="J97" s="121"/>
    </row>
    <row r="98" spans="1:11" ht="18" customHeight="1">
      <c r="E98" s="122" t="s">
        <v>473</v>
      </c>
      <c r="F98" s="393" t="s">
        <v>135</v>
      </c>
      <c r="G98" s="393"/>
      <c r="H98" s="52" t="s">
        <v>474</v>
      </c>
    </row>
    <row r="99" spans="1:11" ht="18" customHeight="1">
      <c r="F99" s="52" t="s">
        <v>136</v>
      </c>
    </row>
    <row r="100" spans="1:11" ht="6" customHeight="1"/>
    <row r="101" spans="1:11" ht="18" customHeight="1">
      <c r="C101" s="394" t="s">
        <v>199</v>
      </c>
      <c r="D101" s="395"/>
      <c r="E101" s="395"/>
      <c r="F101" s="395"/>
      <c r="G101" s="395"/>
      <c r="H101" s="395"/>
      <c r="I101" s="395"/>
      <c r="J101" s="395"/>
      <c r="K101" s="396"/>
    </row>
    <row r="102" spans="1:11" ht="18" customHeight="1">
      <c r="D102" s="52" t="s">
        <v>469</v>
      </c>
      <c r="E102" s="175" t="s">
        <v>475</v>
      </c>
      <c r="F102" s="117"/>
      <c r="G102" s="117"/>
      <c r="H102" s="117"/>
      <c r="I102" s="123"/>
      <c r="J102" s="117"/>
    </row>
    <row r="103" spans="1:11" ht="18" customHeight="1">
      <c r="E103" s="117"/>
      <c r="F103" s="175" t="s">
        <v>476</v>
      </c>
      <c r="G103" s="117"/>
      <c r="H103" s="117"/>
      <c r="I103" s="117"/>
      <c r="J103" s="117"/>
    </row>
    <row r="104" spans="1:11" ht="8.25" customHeight="1" thickBot="1"/>
    <row r="105" spans="1:11" ht="18" customHeight="1" thickBot="1">
      <c r="C105" s="388" t="s">
        <v>117</v>
      </c>
      <c r="D105" s="389"/>
      <c r="E105" s="389"/>
      <c r="F105" s="389"/>
      <c r="G105" s="389"/>
      <c r="H105" s="389"/>
      <c r="I105" s="389"/>
      <c r="J105" s="390"/>
      <c r="K105" s="124"/>
    </row>
    <row r="106" spans="1:11" ht="9.75" customHeight="1">
      <c r="E106" s="125"/>
      <c r="F106" s="124"/>
      <c r="G106" s="126"/>
      <c r="H106" s="126"/>
      <c r="I106" s="126"/>
      <c r="J106" s="126"/>
      <c r="K106" s="124"/>
    </row>
    <row r="107" spans="1:11" ht="18" customHeight="1">
      <c r="D107" s="52" t="s">
        <v>105</v>
      </c>
      <c r="E107" s="52" t="s">
        <v>118</v>
      </c>
      <c r="G107" s="176" t="s">
        <v>263</v>
      </c>
    </row>
    <row r="108" spans="1:11" ht="6" customHeight="1">
      <c r="G108" s="176"/>
    </row>
    <row r="109" spans="1:11" ht="18" customHeight="1">
      <c r="A109" s="115">
        <v>18</v>
      </c>
      <c r="B109" s="52" t="s">
        <v>119</v>
      </c>
      <c r="D109" s="52" t="s">
        <v>103</v>
      </c>
      <c r="E109" s="52" t="s">
        <v>261</v>
      </c>
    </row>
    <row r="110" spans="1:11" ht="18" customHeight="1">
      <c r="D110" s="52" t="s">
        <v>93</v>
      </c>
      <c r="E110" s="177" t="s">
        <v>262</v>
      </c>
    </row>
    <row r="111" spans="1:11" ht="18" customHeight="1">
      <c r="E111" s="51" t="s">
        <v>243</v>
      </c>
    </row>
    <row r="112" spans="1:11" ht="18" customHeight="1">
      <c r="E112" s="51"/>
    </row>
    <row r="113" spans="1:10" ht="18" customHeight="1">
      <c r="A113" s="115">
        <v>19</v>
      </c>
      <c r="B113" s="52" t="s">
        <v>120</v>
      </c>
      <c r="D113" s="52" t="s">
        <v>103</v>
      </c>
      <c r="E113" s="52" t="s">
        <v>479</v>
      </c>
      <c r="F113" s="119"/>
      <c r="G113" s="119"/>
      <c r="H113" s="119"/>
      <c r="I113" s="119"/>
      <c r="J113" s="119"/>
    </row>
    <row r="114" spans="1:10" ht="18" customHeight="1">
      <c r="E114" s="52" t="s">
        <v>121</v>
      </c>
    </row>
    <row r="115" spans="1:10" ht="14.25" customHeight="1">
      <c r="E115" s="117"/>
    </row>
    <row r="116" spans="1:10" ht="18" customHeight="1">
      <c r="A116" s="115">
        <v>20</v>
      </c>
      <c r="B116" s="52" t="s">
        <v>122</v>
      </c>
      <c r="D116" s="116" t="s">
        <v>103</v>
      </c>
      <c r="E116" s="51" t="s">
        <v>487</v>
      </c>
    </row>
    <row r="117" spans="1:10" ht="18" customHeight="1">
      <c r="D117" s="116"/>
      <c r="E117" s="51" t="s">
        <v>486</v>
      </c>
    </row>
    <row r="118" spans="1:10" ht="18" customHeight="1">
      <c r="D118" s="116"/>
      <c r="E118" s="51" t="s">
        <v>490</v>
      </c>
    </row>
    <row r="119" spans="1:10" ht="18" customHeight="1">
      <c r="D119" s="116"/>
      <c r="E119" s="51" t="s">
        <v>491</v>
      </c>
    </row>
    <row r="120" spans="1:10" ht="18" customHeight="1">
      <c r="D120" s="116" t="s">
        <v>93</v>
      </c>
      <c r="E120" s="52" t="s">
        <v>123</v>
      </c>
    </row>
    <row r="121" spans="1:10" ht="18" customHeight="1">
      <c r="D121" s="116" t="s">
        <v>95</v>
      </c>
      <c r="E121" s="52" t="s">
        <v>124</v>
      </c>
    </row>
    <row r="122" spans="1:10" ht="18" customHeight="1">
      <c r="D122" s="116" t="s">
        <v>104</v>
      </c>
      <c r="E122" s="52" t="s">
        <v>125</v>
      </c>
    </row>
    <row r="123" spans="1:10" ht="18" customHeight="1">
      <c r="D123" s="116" t="s">
        <v>105</v>
      </c>
      <c r="E123" s="52" t="s">
        <v>126</v>
      </c>
    </row>
    <row r="124" spans="1:10" ht="18" customHeight="1">
      <c r="D124" s="116" t="s">
        <v>127</v>
      </c>
      <c r="E124" s="52" t="s">
        <v>477</v>
      </c>
    </row>
    <row r="125" spans="1:10" ht="18" customHeight="1">
      <c r="D125" s="116" t="s">
        <v>488</v>
      </c>
      <c r="E125" s="52" t="s">
        <v>128</v>
      </c>
    </row>
    <row r="126" spans="1:10" ht="18" customHeight="1">
      <c r="D126" s="116"/>
      <c r="E126" s="52" t="s">
        <v>129</v>
      </c>
    </row>
    <row r="127" spans="1:10" ht="18" customHeight="1">
      <c r="D127" s="116"/>
      <c r="E127" s="52" t="s">
        <v>130</v>
      </c>
    </row>
    <row r="128" spans="1:10" ht="18" customHeight="1">
      <c r="D128" s="116"/>
      <c r="E128" s="52" t="s">
        <v>131</v>
      </c>
    </row>
    <row r="129" spans="4:5" ht="18" customHeight="1">
      <c r="D129" s="116"/>
      <c r="E129" s="52" t="s">
        <v>132</v>
      </c>
    </row>
    <row r="130" spans="4:5">
      <c r="D130" s="116" t="s">
        <v>489</v>
      </c>
      <c r="E130" s="52" t="s">
        <v>133</v>
      </c>
    </row>
  </sheetData>
  <mergeCells count="7">
    <mergeCell ref="C105:J105"/>
    <mergeCell ref="A1:N1"/>
    <mergeCell ref="E71:L71"/>
    <mergeCell ref="E72:L72"/>
    <mergeCell ref="E73:N73"/>
    <mergeCell ref="F98:G98"/>
    <mergeCell ref="C101:K101"/>
  </mergeCells>
  <phoneticPr fontId="3"/>
  <pageMargins left="0.47244094488188981" right="0.11811023622047245" top="0.59055118110236227" bottom="0.59055118110236227" header="0.51181102362204722" footer="0.51181102362204722"/>
  <pageSetup paperSize="9" scale="93" orientation="portrait" horizontalDpi="4294967293" r:id="rId1"/>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sheetPr>
    <tabColor rgb="FF00B050"/>
  </sheetPr>
  <dimension ref="B1:S54"/>
  <sheetViews>
    <sheetView zoomScale="75" zoomScaleNormal="75" zoomScaleSheetLayoutView="75" workbookViewId="0"/>
  </sheetViews>
  <sheetFormatPr defaultRowHeight="13.5"/>
  <cols>
    <col min="1" max="1" width="1.125" style="63" customWidth="1"/>
    <col min="2" max="2" width="3.25" style="63" customWidth="1"/>
    <col min="3" max="18" width="13.5" style="63" customWidth="1"/>
    <col min="19" max="19" width="6.25" style="63" customWidth="1"/>
    <col min="20" max="20" width="1.5" style="63" customWidth="1"/>
    <col min="21" max="21" width="8.625" style="63" customWidth="1"/>
    <col min="22" max="26" width="12.375" style="63" customWidth="1"/>
    <col min="27" max="257" width="9" style="63"/>
    <col min="258" max="258" width="3.25" style="63" customWidth="1"/>
    <col min="259" max="274" width="13.5" style="63" customWidth="1"/>
    <col min="275" max="275" width="6.25" style="63" customWidth="1"/>
    <col min="276" max="276" width="1.5" style="63" customWidth="1"/>
    <col min="277" max="277" width="8.625" style="63" customWidth="1"/>
    <col min="278" max="282" width="12.375" style="63" customWidth="1"/>
    <col min="283" max="513" width="9" style="63"/>
    <col min="514" max="514" width="3.25" style="63" customWidth="1"/>
    <col min="515" max="530" width="13.5" style="63" customWidth="1"/>
    <col min="531" max="531" width="6.25" style="63" customWidth="1"/>
    <col min="532" max="532" width="1.5" style="63" customWidth="1"/>
    <col min="533" max="533" width="8.625" style="63" customWidth="1"/>
    <col min="534" max="538" width="12.375" style="63" customWidth="1"/>
    <col min="539" max="769" width="9" style="63"/>
    <col min="770" max="770" width="3.25" style="63" customWidth="1"/>
    <col min="771" max="786" width="13.5" style="63" customWidth="1"/>
    <col min="787" max="787" width="6.25" style="63" customWidth="1"/>
    <col min="788" max="788" width="1.5" style="63" customWidth="1"/>
    <col min="789" max="789" width="8.625" style="63" customWidth="1"/>
    <col min="790" max="794" width="12.375" style="63" customWidth="1"/>
    <col min="795" max="1025" width="9" style="63"/>
    <col min="1026" max="1026" width="3.25" style="63" customWidth="1"/>
    <col min="1027" max="1042" width="13.5" style="63" customWidth="1"/>
    <col min="1043" max="1043" width="6.25" style="63" customWidth="1"/>
    <col min="1044" max="1044" width="1.5" style="63" customWidth="1"/>
    <col min="1045" max="1045" width="8.625" style="63" customWidth="1"/>
    <col min="1046" max="1050" width="12.375" style="63" customWidth="1"/>
    <col min="1051" max="1281" width="9" style="63"/>
    <col min="1282" max="1282" width="3.25" style="63" customWidth="1"/>
    <col min="1283" max="1298" width="13.5" style="63" customWidth="1"/>
    <col min="1299" max="1299" width="6.25" style="63" customWidth="1"/>
    <col min="1300" max="1300" width="1.5" style="63" customWidth="1"/>
    <col min="1301" max="1301" width="8.625" style="63" customWidth="1"/>
    <col min="1302" max="1306" width="12.375" style="63" customWidth="1"/>
    <col min="1307" max="1537" width="9" style="63"/>
    <col min="1538" max="1538" width="3.25" style="63" customWidth="1"/>
    <col min="1539" max="1554" width="13.5" style="63" customWidth="1"/>
    <col min="1555" max="1555" width="6.25" style="63" customWidth="1"/>
    <col min="1556" max="1556" width="1.5" style="63" customWidth="1"/>
    <col min="1557" max="1557" width="8.625" style="63" customWidth="1"/>
    <col min="1558" max="1562" width="12.375" style="63" customWidth="1"/>
    <col min="1563" max="1793" width="9" style="63"/>
    <col min="1794" max="1794" width="3.25" style="63" customWidth="1"/>
    <col min="1795" max="1810" width="13.5" style="63" customWidth="1"/>
    <col min="1811" max="1811" width="6.25" style="63" customWidth="1"/>
    <col min="1812" max="1812" width="1.5" style="63" customWidth="1"/>
    <col min="1813" max="1813" width="8.625" style="63" customWidth="1"/>
    <col min="1814" max="1818" width="12.375" style="63" customWidth="1"/>
    <col min="1819" max="2049" width="9" style="63"/>
    <col min="2050" max="2050" width="3.25" style="63" customWidth="1"/>
    <col min="2051" max="2066" width="13.5" style="63" customWidth="1"/>
    <col min="2067" max="2067" width="6.25" style="63" customWidth="1"/>
    <col min="2068" max="2068" width="1.5" style="63" customWidth="1"/>
    <col min="2069" max="2069" width="8.625" style="63" customWidth="1"/>
    <col min="2070" max="2074" width="12.375" style="63" customWidth="1"/>
    <col min="2075" max="2305" width="9" style="63"/>
    <col min="2306" max="2306" width="3.25" style="63" customWidth="1"/>
    <col min="2307" max="2322" width="13.5" style="63" customWidth="1"/>
    <col min="2323" max="2323" width="6.25" style="63" customWidth="1"/>
    <col min="2324" max="2324" width="1.5" style="63" customWidth="1"/>
    <col min="2325" max="2325" width="8.625" style="63" customWidth="1"/>
    <col min="2326" max="2330" width="12.375" style="63" customWidth="1"/>
    <col min="2331" max="2561" width="9" style="63"/>
    <col min="2562" max="2562" width="3.25" style="63" customWidth="1"/>
    <col min="2563" max="2578" width="13.5" style="63" customWidth="1"/>
    <col min="2579" max="2579" width="6.25" style="63" customWidth="1"/>
    <col min="2580" max="2580" width="1.5" style="63" customWidth="1"/>
    <col min="2581" max="2581" width="8.625" style="63" customWidth="1"/>
    <col min="2582" max="2586" width="12.375" style="63" customWidth="1"/>
    <col min="2587" max="2817" width="9" style="63"/>
    <col min="2818" max="2818" width="3.25" style="63" customWidth="1"/>
    <col min="2819" max="2834" width="13.5" style="63" customWidth="1"/>
    <col min="2835" max="2835" width="6.25" style="63" customWidth="1"/>
    <col min="2836" max="2836" width="1.5" style="63" customWidth="1"/>
    <col min="2837" max="2837" width="8.625" style="63" customWidth="1"/>
    <col min="2838" max="2842" width="12.375" style="63" customWidth="1"/>
    <col min="2843" max="3073" width="9" style="63"/>
    <col min="3074" max="3074" width="3.25" style="63" customWidth="1"/>
    <col min="3075" max="3090" width="13.5" style="63" customWidth="1"/>
    <col min="3091" max="3091" width="6.25" style="63" customWidth="1"/>
    <col min="3092" max="3092" width="1.5" style="63" customWidth="1"/>
    <col min="3093" max="3093" width="8.625" style="63" customWidth="1"/>
    <col min="3094" max="3098" width="12.375" style="63" customWidth="1"/>
    <col min="3099" max="3329" width="9" style="63"/>
    <col min="3330" max="3330" width="3.25" style="63" customWidth="1"/>
    <col min="3331" max="3346" width="13.5" style="63" customWidth="1"/>
    <col min="3347" max="3347" width="6.25" style="63" customWidth="1"/>
    <col min="3348" max="3348" width="1.5" style="63" customWidth="1"/>
    <col min="3349" max="3349" width="8.625" style="63" customWidth="1"/>
    <col min="3350" max="3354" width="12.375" style="63" customWidth="1"/>
    <col min="3355" max="3585" width="9" style="63"/>
    <col min="3586" max="3586" width="3.25" style="63" customWidth="1"/>
    <col min="3587" max="3602" width="13.5" style="63" customWidth="1"/>
    <col min="3603" max="3603" width="6.25" style="63" customWidth="1"/>
    <col min="3604" max="3604" width="1.5" style="63" customWidth="1"/>
    <col min="3605" max="3605" width="8.625" style="63" customWidth="1"/>
    <col min="3606" max="3610" width="12.375" style="63" customWidth="1"/>
    <col min="3611" max="3841" width="9" style="63"/>
    <col min="3842" max="3842" width="3.25" style="63" customWidth="1"/>
    <col min="3843" max="3858" width="13.5" style="63" customWidth="1"/>
    <col min="3859" max="3859" width="6.25" style="63" customWidth="1"/>
    <col min="3860" max="3860" width="1.5" style="63" customWidth="1"/>
    <col min="3861" max="3861" width="8.625" style="63" customWidth="1"/>
    <col min="3862" max="3866" width="12.375" style="63" customWidth="1"/>
    <col min="3867" max="4097" width="9" style="63"/>
    <col min="4098" max="4098" width="3.25" style="63" customWidth="1"/>
    <col min="4099" max="4114" width="13.5" style="63" customWidth="1"/>
    <col min="4115" max="4115" width="6.25" style="63" customWidth="1"/>
    <col min="4116" max="4116" width="1.5" style="63" customWidth="1"/>
    <col min="4117" max="4117" width="8.625" style="63" customWidth="1"/>
    <col min="4118" max="4122" width="12.375" style="63" customWidth="1"/>
    <col min="4123" max="4353" width="9" style="63"/>
    <col min="4354" max="4354" width="3.25" style="63" customWidth="1"/>
    <col min="4355" max="4370" width="13.5" style="63" customWidth="1"/>
    <col min="4371" max="4371" width="6.25" style="63" customWidth="1"/>
    <col min="4372" max="4372" width="1.5" style="63" customWidth="1"/>
    <col min="4373" max="4373" width="8.625" style="63" customWidth="1"/>
    <col min="4374" max="4378" width="12.375" style="63" customWidth="1"/>
    <col min="4379" max="4609" width="9" style="63"/>
    <col min="4610" max="4610" width="3.25" style="63" customWidth="1"/>
    <col min="4611" max="4626" width="13.5" style="63" customWidth="1"/>
    <col min="4627" max="4627" width="6.25" style="63" customWidth="1"/>
    <col min="4628" max="4628" width="1.5" style="63" customWidth="1"/>
    <col min="4629" max="4629" width="8.625" style="63" customWidth="1"/>
    <col min="4630" max="4634" width="12.375" style="63" customWidth="1"/>
    <col min="4635" max="4865" width="9" style="63"/>
    <col min="4866" max="4866" width="3.25" style="63" customWidth="1"/>
    <col min="4867" max="4882" width="13.5" style="63" customWidth="1"/>
    <col min="4883" max="4883" width="6.25" style="63" customWidth="1"/>
    <col min="4884" max="4884" width="1.5" style="63" customWidth="1"/>
    <col min="4885" max="4885" width="8.625" style="63" customWidth="1"/>
    <col min="4886" max="4890" width="12.375" style="63" customWidth="1"/>
    <col min="4891" max="5121" width="9" style="63"/>
    <col min="5122" max="5122" width="3.25" style="63" customWidth="1"/>
    <col min="5123" max="5138" width="13.5" style="63" customWidth="1"/>
    <col min="5139" max="5139" width="6.25" style="63" customWidth="1"/>
    <col min="5140" max="5140" width="1.5" style="63" customWidth="1"/>
    <col min="5141" max="5141" width="8.625" style="63" customWidth="1"/>
    <col min="5142" max="5146" width="12.375" style="63" customWidth="1"/>
    <col min="5147" max="5377" width="9" style="63"/>
    <col min="5378" max="5378" width="3.25" style="63" customWidth="1"/>
    <col min="5379" max="5394" width="13.5" style="63" customWidth="1"/>
    <col min="5395" max="5395" width="6.25" style="63" customWidth="1"/>
    <col min="5396" max="5396" width="1.5" style="63" customWidth="1"/>
    <col min="5397" max="5397" width="8.625" style="63" customWidth="1"/>
    <col min="5398" max="5402" width="12.375" style="63" customWidth="1"/>
    <col min="5403" max="5633" width="9" style="63"/>
    <col min="5634" max="5634" width="3.25" style="63" customWidth="1"/>
    <col min="5635" max="5650" width="13.5" style="63" customWidth="1"/>
    <col min="5651" max="5651" width="6.25" style="63" customWidth="1"/>
    <col min="5652" max="5652" width="1.5" style="63" customWidth="1"/>
    <col min="5653" max="5653" width="8.625" style="63" customWidth="1"/>
    <col min="5654" max="5658" width="12.375" style="63" customWidth="1"/>
    <col min="5659" max="5889" width="9" style="63"/>
    <col min="5890" max="5890" width="3.25" style="63" customWidth="1"/>
    <col min="5891" max="5906" width="13.5" style="63" customWidth="1"/>
    <col min="5907" max="5907" width="6.25" style="63" customWidth="1"/>
    <col min="5908" max="5908" width="1.5" style="63" customWidth="1"/>
    <col min="5909" max="5909" width="8.625" style="63" customWidth="1"/>
    <col min="5910" max="5914" width="12.375" style="63" customWidth="1"/>
    <col min="5915" max="6145" width="9" style="63"/>
    <col min="6146" max="6146" width="3.25" style="63" customWidth="1"/>
    <col min="6147" max="6162" width="13.5" style="63" customWidth="1"/>
    <col min="6163" max="6163" width="6.25" style="63" customWidth="1"/>
    <col min="6164" max="6164" width="1.5" style="63" customWidth="1"/>
    <col min="6165" max="6165" width="8.625" style="63" customWidth="1"/>
    <col min="6166" max="6170" width="12.375" style="63" customWidth="1"/>
    <col min="6171" max="6401" width="9" style="63"/>
    <col min="6402" max="6402" width="3.25" style="63" customWidth="1"/>
    <col min="6403" max="6418" width="13.5" style="63" customWidth="1"/>
    <col min="6419" max="6419" width="6.25" style="63" customWidth="1"/>
    <col min="6420" max="6420" width="1.5" style="63" customWidth="1"/>
    <col min="6421" max="6421" width="8.625" style="63" customWidth="1"/>
    <col min="6422" max="6426" width="12.375" style="63" customWidth="1"/>
    <col min="6427" max="6657" width="9" style="63"/>
    <col min="6658" max="6658" width="3.25" style="63" customWidth="1"/>
    <col min="6659" max="6674" width="13.5" style="63" customWidth="1"/>
    <col min="6675" max="6675" width="6.25" style="63" customWidth="1"/>
    <col min="6676" max="6676" width="1.5" style="63" customWidth="1"/>
    <col min="6677" max="6677" width="8.625" style="63" customWidth="1"/>
    <col min="6678" max="6682" width="12.375" style="63" customWidth="1"/>
    <col min="6683" max="6913" width="9" style="63"/>
    <col min="6914" max="6914" width="3.25" style="63" customWidth="1"/>
    <col min="6915" max="6930" width="13.5" style="63" customWidth="1"/>
    <col min="6931" max="6931" width="6.25" style="63" customWidth="1"/>
    <col min="6932" max="6932" width="1.5" style="63" customWidth="1"/>
    <col min="6933" max="6933" width="8.625" style="63" customWidth="1"/>
    <col min="6934" max="6938" width="12.375" style="63" customWidth="1"/>
    <col min="6939" max="7169" width="9" style="63"/>
    <col min="7170" max="7170" width="3.25" style="63" customWidth="1"/>
    <col min="7171" max="7186" width="13.5" style="63" customWidth="1"/>
    <col min="7187" max="7187" width="6.25" style="63" customWidth="1"/>
    <col min="7188" max="7188" width="1.5" style="63" customWidth="1"/>
    <col min="7189" max="7189" width="8.625" style="63" customWidth="1"/>
    <col min="7190" max="7194" width="12.375" style="63" customWidth="1"/>
    <col min="7195" max="7425" width="9" style="63"/>
    <col min="7426" max="7426" width="3.25" style="63" customWidth="1"/>
    <col min="7427" max="7442" width="13.5" style="63" customWidth="1"/>
    <col min="7443" max="7443" width="6.25" style="63" customWidth="1"/>
    <col min="7444" max="7444" width="1.5" style="63" customWidth="1"/>
    <col min="7445" max="7445" width="8.625" style="63" customWidth="1"/>
    <col min="7446" max="7450" width="12.375" style="63" customWidth="1"/>
    <col min="7451" max="7681" width="9" style="63"/>
    <col min="7682" max="7682" width="3.25" style="63" customWidth="1"/>
    <col min="7683" max="7698" width="13.5" style="63" customWidth="1"/>
    <col min="7699" max="7699" width="6.25" style="63" customWidth="1"/>
    <col min="7700" max="7700" width="1.5" style="63" customWidth="1"/>
    <col min="7701" max="7701" width="8.625" style="63" customWidth="1"/>
    <col min="7702" max="7706" width="12.375" style="63" customWidth="1"/>
    <col min="7707" max="7937" width="9" style="63"/>
    <col min="7938" max="7938" width="3.25" style="63" customWidth="1"/>
    <col min="7939" max="7954" width="13.5" style="63" customWidth="1"/>
    <col min="7955" max="7955" width="6.25" style="63" customWidth="1"/>
    <col min="7956" max="7956" width="1.5" style="63" customWidth="1"/>
    <col min="7957" max="7957" width="8.625" style="63" customWidth="1"/>
    <col min="7958" max="7962" width="12.375" style="63" customWidth="1"/>
    <col min="7963" max="8193" width="9" style="63"/>
    <col min="8194" max="8194" width="3.25" style="63" customWidth="1"/>
    <col min="8195" max="8210" width="13.5" style="63" customWidth="1"/>
    <col min="8211" max="8211" width="6.25" style="63" customWidth="1"/>
    <col min="8212" max="8212" width="1.5" style="63" customWidth="1"/>
    <col min="8213" max="8213" width="8.625" style="63" customWidth="1"/>
    <col min="8214" max="8218" width="12.375" style="63" customWidth="1"/>
    <col min="8219" max="8449" width="9" style="63"/>
    <col min="8450" max="8450" width="3.25" style="63" customWidth="1"/>
    <col min="8451" max="8466" width="13.5" style="63" customWidth="1"/>
    <col min="8467" max="8467" width="6.25" style="63" customWidth="1"/>
    <col min="8468" max="8468" width="1.5" style="63" customWidth="1"/>
    <col min="8469" max="8469" width="8.625" style="63" customWidth="1"/>
    <col min="8470" max="8474" width="12.375" style="63" customWidth="1"/>
    <col min="8475" max="8705" width="9" style="63"/>
    <col min="8706" max="8706" width="3.25" style="63" customWidth="1"/>
    <col min="8707" max="8722" width="13.5" style="63" customWidth="1"/>
    <col min="8723" max="8723" width="6.25" style="63" customWidth="1"/>
    <col min="8724" max="8724" width="1.5" style="63" customWidth="1"/>
    <col min="8725" max="8725" width="8.625" style="63" customWidth="1"/>
    <col min="8726" max="8730" width="12.375" style="63" customWidth="1"/>
    <col min="8731" max="8961" width="9" style="63"/>
    <col min="8962" max="8962" width="3.25" style="63" customWidth="1"/>
    <col min="8963" max="8978" width="13.5" style="63" customWidth="1"/>
    <col min="8979" max="8979" width="6.25" style="63" customWidth="1"/>
    <col min="8980" max="8980" width="1.5" style="63" customWidth="1"/>
    <col min="8981" max="8981" width="8.625" style="63" customWidth="1"/>
    <col min="8982" max="8986" width="12.375" style="63" customWidth="1"/>
    <col min="8987" max="9217" width="9" style="63"/>
    <col min="9218" max="9218" width="3.25" style="63" customWidth="1"/>
    <col min="9219" max="9234" width="13.5" style="63" customWidth="1"/>
    <col min="9235" max="9235" width="6.25" style="63" customWidth="1"/>
    <col min="9236" max="9236" width="1.5" style="63" customWidth="1"/>
    <col min="9237" max="9237" width="8.625" style="63" customWidth="1"/>
    <col min="9238" max="9242" width="12.375" style="63" customWidth="1"/>
    <col min="9243" max="9473" width="9" style="63"/>
    <col min="9474" max="9474" width="3.25" style="63" customWidth="1"/>
    <col min="9475" max="9490" width="13.5" style="63" customWidth="1"/>
    <col min="9491" max="9491" width="6.25" style="63" customWidth="1"/>
    <col min="9492" max="9492" width="1.5" style="63" customWidth="1"/>
    <col min="9493" max="9493" width="8.625" style="63" customWidth="1"/>
    <col min="9494" max="9498" width="12.375" style="63" customWidth="1"/>
    <col min="9499" max="9729" width="9" style="63"/>
    <col min="9730" max="9730" width="3.25" style="63" customWidth="1"/>
    <col min="9731" max="9746" width="13.5" style="63" customWidth="1"/>
    <col min="9747" max="9747" width="6.25" style="63" customWidth="1"/>
    <col min="9748" max="9748" width="1.5" style="63" customWidth="1"/>
    <col min="9749" max="9749" width="8.625" style="63" customWidth="1"/>
    <col min="9750" max="9754" width="12.375" style="63" customWidth="1"/>
    <col min="9755" max="9985" width="9" style="63"/>
    <col min="9986" max="9986" width="3.25" style="63" customWidth="1"/>
    <col min="9987" max="10002" width="13.5" style="63" customWidth="1"/>
    <col min="10003" max="10003" width="6.25" style="63" customWidth="1"/>
    <col min="10004" max="10004" width="1.5" style="63" customWidth="1"/>
    <col min="10005" max="10005" width="8.625" style="63" customWidth="1"/>
    <col min="10006" max="10010" width="12.375" style="63" customWidth="1"/>
    <col min="10011" max="10241" width="9" style="63"/>
    <col min="10242" max="10242" width="3.25" style="63" customWidth="1"/>
    <col min="10243" max="10258" width="13.5" style="63" customWidth="1"/>
    <col min="10259" max="10259" width="6.25" style="63" customWidth="1"/>
    <col min="10260" max="10260" width="1.5" style="63" customWidth="1"/>
    <col min="10261" max="10261" width="8.625" style="63" customWidth="1"/>
    <col min="10262" max="10266" width="12.375" style="63" customWidth="1"/>
    <col min="10267" max="10497" width="9" style="63"/>
    <col min="10498" max="10498" width="3.25" style="63" customWidth="1"/>
    <col min="10499" max="10514" width="13.5" style="63" customWidth="1"/>
    <col min="10515" max="10515" width="6.25" style="63" customWidth="1"/>
    <col min="10516" max="10516" width="1.5" style="63" customWidth="1"/>
    <col min="10517" max="10517" width="8.625" style="63" customWidth="1"/>
    <col min="10518" max="10522" width="12.375" style="63" customWidth="1"/>
    <col min="10523" max="10753" width="9" style="63"/>
    <col min="10754" max="10754" width="3.25" style="63" customWidth="1"/>
    <col min="10755" max="10770" width="13.5" style="63" customWidth="1"/>
    <col min="10771" max="10771" width="6.25" style="63" customWidth="1"/>
    <col min="10772" max="10772" width="1.5" style="63" customWidth="1"/>
    <col min="10773" max="10773" width="8.625" style="63" customWidth="1"/>
    <col min="10774" max="10778" width="12.375" style="63" customWidth="1"/>
    <col min="10779" max="11009" width="9" style="63"/>
    <col min="11010" max="11010" width="3.25" style="63" customWidth="1"/>
    <col min="11011" max="11026" width="13.5" style="63" customWidth="1"/>
    <col min="11027" max="11027" width="6.25" style="63" customWidth="1"/>
    <col min="11028" max="11028" width="1.5" style="63" customWidth="1"/>
    <col min="11029" max="11029" width="8.625" style="63" customWidth="1"/>
    <col min="11030" max="11034" width="12.375" style="63" customWidth="1"/>
    <col min="11035" max="11265" width="9" style="63"/>
    <col min="11266" max="11266" width="3.25" style="63" customWidth="1"/>
    <col min="11267" max="11282" width="13.5" style="63" customWidth="1"/>
    <col min="11283" max="11283" width="6.25" style="63" customWidth="1"/>
    <col min="11284" max="11284" width="1.5" style="63" customWidth="1"/>
    <col min="11285" max="11285" width="8.625" style="63" customWidth="1"/>
    <col min="11286" max="11290" width="12.375" style="63" customWidth="1"/>
    <col min="11291" max="11521" width="9" style="63"/>
    <col min="11522" max="11522" width="3.25" style="63" customWidth="1"/>
    <col min="11523" max="11538" width="13.5" style="63" customWidth="1"/>
    <col min="11539" max="11539" width="6.25" style="63" customWidth="1"/>
    <col min="11540" max="11540" width="1.5" style="63" customWidth="1"/>
    <col min="11541" max="11541" width="8.625" style="63" customWidth="1"/>
    <col min="11542" max="11546" width="12.375" style="63" customWidth="1"/>
    <col min="11547" max="11777" width="9" style="63"/>
    <col min="11778" max="11778" width="3.25" style="63" customWidth="1"/>
    <col min="11779" max="11794" width="13.5" style="63" customWidth="1"/>
    <col min="11795" max="11795" width="6.25" style="63" customWidth="1"/>
    <col min="11796" max="11796" width="1.5" style="63" customWidth="1"/>
    <col min="11797" max="11797" width="8.625" style="63" customWidth="1"/>
    <col min="11798" max="11802" width="12.375" style="63" customWidth="1"/>
    <col min="11803" max="12033" width="9" style="63"/>
    <col min="12034" max="12034" width="3.25" style="63" customWidth="1"/>
    <col min="12035" max="12050" width="13.5" style="63" customWidth="1"/>
    <col min="12051" max="12051" width="6.25" style="63" customWidth="1"/>
    <col min="12052" max="12052" width="1.5" style="63" customWidth="1"/>
    <col min="12053" max="12053" width="8.625" style="63" customWidth="1"/>
    <col min="12054" max="12058" width="12.375" style="63" customWidth="1"/>
    <col min="12059" max="12289" width="9" style="63"/>
    <col min="12290" max="12290" width="3.25" style="63" customWidth="1"/>
    <col min="12291" max="12306" width="13.5" style="63" customWidth="1"/>
    <col min="12307" max="12307" width="6.25" style="63" customWidth="1"/>
    <col min="12308" max="12308" width="1.5" style="63" customWidth="1"/>
    <col min="12309" max="12309" width="8.625" style="63" customWidth="1"/>
    <col min="12310" max="12314" width="12.375" style="63" customWidth="1"/>
    <col min="12315" max="12545" width="9" style="63"/>
    <col min="12546" max="12546" width="3.25" style="63" customWidth="1"/>
    <col min="12547" max="12562" width="13.5" style="63" customWidth="1"/>
    <col min="12563" max="12563" width="6.25" style="63" customWidth="1"/>
    <col min="12564" max="12564" width="1.5" style="63" customWidth="1"/>
    <col min="12565" max="12565" width="8.625" style="63" customWidth="1"/>
    <col min="12566" max="12570" width="12.375" style="63" customWidth="1"/>
    <col min="12571" max="12801" width="9" style="63"/>
    <col min="12802" max="12802" width="3.25" style="63" customWidth="1"/>
    <col min="12803" max="12818" width="13.5" style="63" customWidth="1"/>
    <col min="12819" max="12819" width="6.25" style="63" customWidth="1"/>
    <col min="12820" max="12820" width="1.5" style="63" customWidth="1"/>
    <col min="12821" max="12821" width="8.625" style="63" customWidth="1"/>
    <col min="12822" max="12826" width="12.375" style="63" customWidth="1"/>
    <col min="12827" max="13057" width="9" style="63"/>
    <col min="13058" max="13058" width="3.25" style="63" customWidth="1"/>
    <col min="13059" max="13074" width="13.5" style="63" customWidth="1"/>
    <col min="13075" max="13075" width="6.25" style="63" customWidth="1"/>
    <col min="13076" max="13076" width="1.5" style="63" customWidth="1"/>
    <col min="13077" max="13077" width="8.625" style="63" customWidth="1"/>
    <col min="13078" max="13082" width="12.375" style="63" customWidth="1"/>
    <col min="13083" max="13313" width="9" style="63"/>
    <col min="13314" max="13314" width="3.25" style="63" customWidth="1"/>
    <col min="13315" max="13330" width="13.5" style="63" customWidth="1"/>
    <col min="13331" max="13331" width="6.25" style="63" customWidth="1"/>
    <col min="13332" max="13332" width="1.5" style="63" customWidth="1"/>
    <col min="13333" max="13333" width="8.625" style="63" customWidth="1"/>
    <col min="13334" max="13338" width="12.375" style="63" customWidth="1"/>
    <col min="13339" max="13569" width="9" style="63"/>
    <col min="13570" max="13570" width="3.25" style="63" customWidth="1"/>
    <col min="13571" max="13586" width="13.5" style="63" customWidth="1"/>
    <col min="13587" max="13587" width="6.25" style="63" customWidth="1"/>
    <col min="13588" max="13588" width="1.5" style="63" customWidth="1"/>
    <col min="13589" max="13589" width="8.625" style="63" customWidth="1"/>
    <col min="13590" max="13594" width="12.375" style="63" customWidth="1"/>
    <col min="13595" max="13825" width="9" style="63"/>
    <col min="13826" max="13826" width="3.25" style="63" customWidth="1"/>
    <col min="13827" max="13842" width="13.5" style="63" customWidth="1"/>
    <col min="13843" max="13843" width="6.25" style="63" customWidth="1"/>
    <col min="13844" max="13844" width="1.5" style="63" customWidth="1"/>
    <col min="13845" max="13845" width="8.625" style="63" customWidth="1"/>
    <col min="13846" max="13850" width="12.375" style="63" customWidth="1"/>
    <col min="13851" max="14081" width="9" style="63"/>
    <col min="14082" max="14082" width="3.25" style="63" customWidth="1"/>
    <col min="14083" max="14098" width="13.5" style="63" customWidth="1"/>
    <col min="14099" max="14099" width="6.25" style="63" customWidth="1"/>
    <col min="14100" max="14100" width="1.5" style="63" customWidth="1"/>
    <col min="14101" max="14101" width="8.625" style="63" customWidth="1"/>
    <col min="14102" max="14106" width="12.375" style="63" customWidth="1"/>
    <col min="14107" max="14337" width="9" style="63"/>
    <col min="14338" max="14338" width="3.25" style="63" customWidth="1"/>
    <col min="14339" max="14354" width="13.5" style="63" customWidth="1"/>
    <col min="14355" max="14355" width="6.25" style="63" customWidth="1"/>
    <col min="14356" max="14356" width="1.5" style="63" customWidth="1"/>
    <col min="14357" max="14357" width="8.625" style="63" customWidth="1"/>
    <col min="14358" max="14362" width="12.375" style="63" customWidth="1"/>
    <col min="14363" max="14593" width="9" style="63"/>
    <col min="14594" max="14594" width="3.25" style="63" customWidth="1"/>
    <col min="14595" max="14610" width="13.5" style="63" customWidth="1"/>
    <col min="14611" max="14611" width="6.25" style="63" customWidth="1"/>
    <col min="14612" max="14612" width="1.5" style="63" customWidth="1"/>
    <col min="14613" max="14613" width="8.625" style="63" customWidth="1"/>
    <col min="14614" max="14618" width="12.375" style="63" customWidth="1"/>
    <col min="14619" max="14849" width="9" style="63"/>
    <col min="14850" max="14850" width="3.25" style="63" customWidth="1"/>
    <col min="14851" max="14866" width="13.5" style="63" customWidth="1"/>
    <col min="14867" max="14867" width="6.25" style="63" customWidth="1"/>
    <col min="14868" max="14868" width="1.5" style="63" customWidth="1"/>
    <col min="14869" max="14869" width="8.625" style="63" customWidth="1"/>
    <col min="14870" max="14874" width="12.375" style="63" customWidth="1"/>
    <col min="14875" max="15105" width="9" style="63"/>
    <col min="15106" max="15106" width="3.25" style="63" customWidth="1"/>
    <col min="15107" max="15122" width="13.5" style="63" customWidth="1"/>
    <col min="15123" max="15123" width="6.25" style="63" customWidth="1"/>
    <col min="15124" max="15124" width="1.5" style="63" customWidth="1"/>
    <col min="15125" max="15125" width="8.625" style="63" customWidth="1"/>
    <col min="15126" max="15130" width="12.375" style="63" customWidth="1"/>
    <col min="15131" max="15361" width="9" style="63"/>
    <col min="15362" max="15362" width="3.25" style="63" customWidth="1"/>
    <col min="15363" max="15378" width="13.5" style="63" customWidth="1"/>
    <col min="15379" max="15379" width="6.25" style="63" customWidth="1"/>
    <col min="15380" max="15380" width="1.5" style="63" customWidth="1"/>
    <col min="15381" max="15381" width="8.625" style="63" customWidth="1"/>
    <col min="15382" max="15386" width="12.375" style="63" customWidth="1"/>
    <col min="15387" max="15617" width="9" style="63"/>
    <col min="15618" max="15618" width="3.25" style="63" customWidth="1"/>
    <col min="15619" max="15634" width="13.5" style="63" customWidth="1"/>
    <col min="15635" max="15635" width="6.25" style="63" customWidth="1"/>
    <col min="15636" max="15636" width="1.5" style="63" customWidth="1"/>
    <col min="15637" max="15637" width="8.625" style="63" customWidth="1"/>
    <col min="15638" max="15642" width="12.375" style="63" customWidth="1"/>
    <col min="15643" max="15873" width="9" style="63"/>
    <col min="15874" max="15874" width="3.25" style="63" customWidth="1"/>
    <col min="15875" max="15890" width="13.5" style="63" customWidth="1"/>
    <col min="15891" max="15891" width="6.25" style="63" customWidth="1"/>
    <col min="15892" max="15892" width="1.5" style="63" customWidth="1"/>
    <col min="15893" max="15893" width="8.625" style="63" customWidth="1"/>
    <col min="15894" max="15898" width="12.375" style="63" customWidth="1"/>
    <col min="15899" max="16129" width="9" style="63"/>
    <col min="16130" max="16130" width="3.25" style="63" customWidth="1"/>
    <col min="16131" max="16146" width="13.5" style="63" customWidth="1"/>
    <col min="16147" max="16147" width="6.25" style="63" customWidth="1"/>
    <col min="16148" max="16148" width="1.5" style="63" customWidth="1"/>
    <col min="16149" max="16149" width="8.625" style="63" customWidth="1"/>
    <col min="16150" max="16154" width="12.375" style="63" customWidth="1"/>
    <col min="16155" max="16384" width="9" style="63"/>
  </cols>
  <sheetData>
    <row r="1" spans="2:19" ht="32.25">
      <c r="B1" s="58"/>
      <c r="C1" s="59"/>
      <c r="D1" s="60"/>
      <c r="E1" s="61"/>
      <c r="F1" s="62" t="s">
        <v>302</v>
      </c>
      <c r="G1" s="61"/>
      <c r="H1" s="61"/>
      <c r="I1" s="61"/>
      <c r="J1" s="61"/>
      <c r="K1" s="60"/>
      <c r="L1" s="60"/>
      <c r="M1" s="60"/>
      <c r="N1" s="60"/>
      <c r="O1" s="60"/>
      <c r="P1" s="60"/>
      <c r="Q1" s="60"/>
      <c r="R1" s="60"/>
      <c r="S1" s="60"/>
    </row>
    <row r="2" spans="2:19" ht="12.75" customHeight="1">
      <c r="B2" s="64"/>
      <c r="C2" s="65"/>
      <c r="D2" s="60"/>
      <c r="E2" s="60"/>
      <c r="F2" s="60"/>
      <c r="G2" s="60"/>
      <c r="H2" s="60"/>
      <c r="I2" s="60"/>
      <c r="J2" s="60"/>
      <c r="K2" s="60"/>
      <c r="L2" s="60"/>
      <c r="M2" s="60"/>
      <c r="N2" s="60"/>
      <c r="O2" s="60"/>
      <c r="P2" s="60"/>
      <c r="Q2" s="60"/>
      <c r="R2" s="60"/>
      <c r="S2" s="60"/>
    </row>
    <row r="3" spans="2:19" ht="21" customHeight="1">
      <c r="B3" s="66" t="s">
        <v>19</v>
      </c>
      <c r="C3" s="67"/>
      <c r="D3" s="60"/>
      <c r="E3" s="60"/>
      <c r="F3" s="60"/>
      <c r="G3" s="60"/>
      <c r="H3" s="60"/>
      <c r="I3" s="60"/>
      <c r="J3" s="60"/>
      <c r="K3" s="60"/>
      <c r="L3" s="60"/>
      <c r="M3" s="60"/>
      <c r="N3" s="60"/>
      <c r="O3" s="60"/>
      <c r="P3" s="60"/>
      <c r="Q3" s="60"/>
      <c r="R3" s="60"/>
      <c r="S3" s="60"/>
    </row>
    <row r="4" spans="2:19" ht="7.5" customHeight="1">
      <c r="B4" s="66"/>
      <c r="C4" s="67"/>
      <c r="D4" s="60"/>
      <c r="E4" s="60"/>
      <c r="F4" s="60"/>
      <c r="G4" s="60"/>
      <c r="H4" s="60"/>
      <c r="I4" s="60"/>
      <c r="J4" s="60"/>
      <c r="K4" s="60"/>
      <c r="L4" s="60"/>
      <c r="M4" s="60"/>
      <c r="N4" s="60"/>
      <c r="O4" s="60"/>
      <c r="P4" s="60"/>
      <c r="Q4" s="60"/>
      <c r="R4" s="60"/>
      <c r="S4" s="60"/>
    </row>
    <row r="5" spans="2:19" ht="21" customHeight="1">
      <c r="B5" s="68" t="s">
        <v>140</v>
      </c>
      <c r="C5" s="69" t="s">
        <v>396</v>
      </c>
      <c r="D5" s="60"/>
      <c r="E5" s="60"/>
      <c r="F5" s="60"/>
      <c r="G5" s="60"/>
      <c r="H5" s="60"/>
      <c r="I5" s="60"/>
      <c r="J5" s="60"/>
      <c r="K5" s="60"/>
      <c r="L5" s="60"/>
      <c r="M5" s="60"/>
      <c r="N5" s="60"/>
      <c r="O5" s="60"/>
      <c r="P5" s="60"/>
      <c r="Q5" s="60"/>
      <c r="R5" s="60"/>
      <c r="S5" s="60"/>
    </row>
    <row r="6" spans="2:19" ht="9" customHeight="1">
      <c r="B6" s="68"/>
      <c r="C6" s="69"/>
      <c r="D6" s="60"/>
      <c r="E6" s="60"/>
      <c r="F6" s="60"/>
      <c r="G6" s="60"/>
      <c r="H6" s="60"/>
      <c r="I6" s="60"/>
      <c r="J6" s="60"/>
      <c r="K6" s="60"/>
      <c r="L6" s="60"/>
      <c r="M6" s="60"/>
      <c r="N6" s="60"/>
      <c r="O6" s="60"/>
      <c r="P6" s="60"/>
      <c r="Q6" s="60"/>
      <c r="R6" s="60"/>
      <c r="S6" s="60"/>
    </row>
    <row r="7" spans="2:19" ht="21" customHeight="1">
      <c r="B7" s="68" t="s">
        <v>141</v>
      </c>
      <c r="C7" s="70" t="s">
        <v>483</v>
      </c>
      <c r="D7" s="60"/>
      <c r="E7" s="60"/>
      <c r="F7" s="60"/>
      <c r="G7" s="60"/>
      <c r="H7" s="60"/>
      <c r="I7" s="60"/>
      <c r="J7" s="60"/>
      <c r="K7" s="60"/>
      <c r="L7" s="60"/>
      <c r="M7" s="60"/>
      <c r="N7" s="60"/>
      <c r="O7" s="60"/>
      <c r="P7" s="60"/>
      <c r="Q7" s="60"/>
      <c r="R7" s="60"/>
      <c r="S7" s="60"/>
    </row>
    <row r="8" spans="2:19" ht="10.5" customHeight="1">
      <c r="B8" s="71"/>
      <c r="C8" s="70"/>
      <c r="D8" s="60"/>
      <c r="E8" s="60"/>
      <c r="F8" s="60"/>
      <c r="G8" s="60"/>
      <c r="H8" s="60"/>
      <c r="I8" s="60"/>
      <c r="J8" s="60"/>
      <c r="K8" s="60"/>
      <c r="L8" s="60"/>
      <c r="M8" s="60"/>
      <c r="N8" s="60"/>
      <c r="O8" s="60"/>
      <c r="P8" s="60"/>
      <c r="Q8" s="60"/>
      <c r="R8" s="60"/>
      <c r="S8" s="60"/>
    </row>
    <row r="9" spans="2:19" ht="21" customHeight="1">
      <c r="B9" s="71"/>
      <c r="C9" s="70" t="s">
        <v>200</v>
      </c>
      <c r="D9" s="60"/>
      <c r="E9" s="60"/>
      <c r="F9" s="60"/>
      <c r="G9" s="60"/>
      <c r="H9" s="60"/>
      <c r="I9" s="60"/>
      <c r="J9" s="60"/>
      <c r="K9" s="60"/>
      <c r="L9" s="60"/>
      <c r="M9" s="60"/>
      <c r="N9" s="60"/>
      <c r="O9" s="60"/>
      <c r="P9" s="60"/>
      <c r="Q9" s="60"/>
      <c r="R9" s="60"/>
      <c r="S9" s="60"/>
    </row>
    <row r="10" spans="2:19" ht="21" customHeight="1">
      <c r="B10" s="70"/>
      <c r="C10" s="72"/>
      <c r="D10" s="60"/>
      <c r="E10" s="60"/>
      <c r="F10" s="60"/>
      <c r="G10" s="60"/>
      <c r="H10" s="60"/>
      <c r="I10" s="60"/>
      <c r="J10" s="60"/>
      <c r="K10" s="60"/>
      <c r="L10" s="60"/>
      <c r="M10" s="60"/>
      <c r="N10" s="60"/>
      <c r="O10" s="60"/>
      <c r="P10" s="60"/>
      <c r="Q10" s="60"/>
      <c r="R10" s="60"/>
      <c r="S10" s="60"/>
    </row>
    <row r="11" spans="2:19" ht="21" customHeight="1">
      <c r="B11" s="66" t="s">
        <v>20</v>
      </c>
      <c r="C11" s="65"/>
      <c r="D11" s="72"/>
      <c r="E11" s="60"/>
      <c r="F11" s="60"/>
      <c r="G11" s="60"/>
      <c r="H11" s="60"/>
      <c r="I11" s="60"/>
      <c r="J11" s="60"/>
      <c r="K11" s="60"/>
      <c r="L11" s="60"/>
      <c r="N11" s="73"/>
      <c r="O11" s="73" t="s">
        <v>142</v>
      </c>
      <c r="P11" s="60"/>
      <c r="Q11" s="60"/>
      <c r="R11" s="60"/>
      <c r="S11" s="60"/>
    </row>
    <row r="12" spans="2:19" ht="11.25" customHeight="1">
      <c r="B12" s="66"/>
      <c r="C12" s="65"/>
      <c r="D12" s="72"/>
      <c r="E12" s="60"/>
      <c r="F12" s="60"/>
      <c r="G12" s="60"/>
      <c r="H12" s="60"/>
      <c r="I12" s="60"/>
      <c r="J12" s="60"/>
      <c r="K12" s="60"/>
      <c r="L12" s="60"/>
      <c r="M12" s="60"/>
      <c r="P12" s="60"/>
      <c r="Q12" s="60"/>
      <c r="R12" s="60"/>
      <c r="S12" s="60"/>
    </row>
    <row r="13" spans="2:19" ht="21" customHeight="1">
      <c r="C13" s="60" t="s">
        <v>324</v>
      </c>
      <c r="E13" s="60" t="s">
        <v>143</v>
      </c>
      <c r="F13" s="60"/>
      <c r="G13" s="142" t="s">
        <v>327</v>
      </c>
      <c r="H13" s="60"/>
      <c r="K13" s="60"/>
      <c r="N13" s="74"/>
      <c r="O13" s="75" t="s">
        <v>201</v>
      </c>
      <c r="P13" s="75"/>
      <c r="Q13" s="75"/>
      <c r="R13" s="75"/>
      <c r="S13" s="75"/>
    </row>
    <row r="14" spans="2:19" ht="11.25" customHeight="1">
      <c r="C14" s="60"/>
      <c r="E14" s="60"/>
      <c r="F14" s="60"/>
      <c r="G14" s="60"/>
      <c r="H14" s="60"/>
      <c r="I14" s="60"/>
      <c r="K14" s="60"/>
      <c r="L14" s="60"/>
      <c r="N14" s="75"/>
      <c r="O14" s="77"/>
      <c r="P14" s="75"/>
      <c r="Q14" s="75"/>
      <c r="R14" s="75"/>
      <c r="S14" s="75"/>
    </row>
    <row r="15" spans="2:19" ht="21" customHeight="1">
      <c r="B15" s="76"/>
      <c r="C15" s="60" t="s">
        <v>325</v>
      </c>
      <c r="E15" s="60" t="s">
        <v>333</v>
      </c>
      <c r="F15" s="60"/>
      <c r="G15" s="60"/>
      <c r="H15" s="60"/>
      <c r="I15" s="142"/>
      <c r="K15" s="60"/>
      <c r="L15" s="60"/>
      <c r="N15" s="75"/>
      <c r="O15" s="77" t="s">
        <v>253</v>
      </c>
      <c r="P15" s="77"/>
      <c r="Q15" s="77"/>
      <c r="R15" s="77"/>
      <c r="S15" s="77"/>
    </row>
    <row r="16" spans="2:19" ht="10.5" customHeight="1">
      <c r="B16" s="76"/>
      <c r="C16" s="78"/>
      <c r="E16" s="60"/>
      <c r="F16" s="60"/>
      <c r="G16" s="60"/>
      <c r="H16" s="60"/>
      <c r="I16" s="142"/>
      <c r="K16" s="60"/>
      <c r="L16" s="60"/>
      <c r="N16" s="77"/>
      <c r="O16" s="77"/>
      <c r="P16" s="77"/>
      <c r="Q16" s="77"/>
      <c r="R16" s="77"/>
      <c r="S16" s="77"/>
    </row>
    <row r="17" spans="2:19" ht="21" customHeight="1">
      <c r="B17" s="76"/>
      <c r="C17" s="60" t="s">
        <v>326</v>
      </c>
      <c r="E17" s="70" t="s">
        <v>144</v>
      </c>
      <c r="F17" s="60"/>
      <c r="G17" s="142" t="s">
        <v>328</v>
      </c>
      <c r="H17" s="60"/>
      <c r="K17" s="60"/>
      <c r="L17" s="60"/>
      <c r="N17" s="77"/>
      <c r="O17" s="180" t="s">
        <v>247</v>
      </c>
      <c r="P17" s="77"/>
      <c r="Q17" s="77"/>
      <c r="R17" s="77"/>
      <c r="S17" s="77"/>
    </row>
    <row r="18" spans="2:19" ht="10.5" customHeight="1">
      <c r="B18" s="76"/>
      <c r="C18" s="70"/>
      <c r="D18" s="79"/>
      <c r="E18" s="60"/>
      <c r="F18" s="70"/>
      <c r="G18" s="60"/>
      <c r="H18" s="60"/>
      <c r="I18" s="60"/>
      <c r="J18" s="60"/>
      <c r="K18" s="60"/>
      <c r="L18" s="60"/>
      <c r="M18" s="77"/>
      <c r="N18" s="80"/>
      <c r="O18" s="77"/>
      <c r="P18" s="77"/>
      <c r="Q18" s="77"/>
      <c r="R18" s="77"/>
      <c r="S18" s="77"/>
    </row>
    <row r="19" spans="2:19" ht="21.75" customHeight="1">
      <c r="B19" s="76"/>
      <c r="C19" s="70"/>
      <c r="D19" s="79"/>
      <c r="E19" s="60"/>
      <c r="F19" s="70"/>
      <c r="G19" s="60"/>
      <c r="H19" s="60"/>
      <c r="I19" s="60"/>
      <c r="J19" s="60"/>
      <c r="K19" s="60"/>
      <c r="L19" s="60"/>
      <c r="M19" s="77"/>
      <c r="N19" s="80"/>
      <c r="O19" s="180" t="s">
        <v>250</v>
      </c>
      <c r="P19" s="77"/>
      <c r="Q19" s="77"/>
      <c r="R19" s="77"/>
      <c r="S19" s="77"/>
    </row>
    <row r="20" spans="2:19" ht="10.5" customHeight="1">
      <c r="B20" s="76"/>
      <c r="C20" s="70"/>
      <c r="D20" s="79"/>
      <c r="E20" s="60"/>
      <c r="F20" s="70"/>
      <c r="G20" s="60"/>
      <c r="H20" s="60"/>
      <c r="I20" s="60"/>
      <c r="J20" s="60"/>
      <c r="K20" s="60"/>
      <c r="L20" s="60"/>
      <c r="M20" s="77"/>
      <c r="N20" s="80"/>
      <c r="O20" s="77"/>
      <c r="P20" s="77"/>
      <c r="Q20" s="77"/>
      <c r="R20" s="77"/>
      <c r="S20" s="77"/>
    </row>
    <row r="21" spans="2:19" ht="21" customHeight="1">
      <c r="C21" s="65"/>
      <c r="D21" s="60"/>
      <c r="E21" s="60" t="s">
        <v>145</v>
      </c>
      <c r="F21" s="60"/>
      <c r="N21" s="81"/>
      <c r="O21" s="180" t="s">
        <v>484</v>
      </c>
      <c r="P21" s="60"/>
      <c r="Q21" s="60"/>
      <c r="R21" s="60"/>
      <c r="S21" s="60"/>
    </row>
    <row r="22" spans="2:19" ht="21" customHeight="1" thickBot="1">
      <c r="B22" s="82" t="s">
        <v>21</v>
      </c>
      <c r="C22" s="83"/>
      <c r="D22" s="84"/>
      <c r="E22" s="60"/>
      <c r="F22" s="60"/>
      <c r="G22" s="105" t="s">
        <v>205</v>
      </c>
      <c r="H22" s="60"/>
      <c r="I22" s="60"/>
      <c r="J22" s="60"/>
      <c r="K22" s="60"/>
      <c r="L22" s="60"/>
      <c r="M22" s="60"/>
      <c r="N22" s="60"/>
      <c r="O22" s="97" t="s">
        <v>485</v>
      </c>
      <c r="P22" s="60"/>
      <c r="Q22" s="60"/>
      <c r="R22" s="60"/>
      <c r="S22" s="60"/>
    </row>
    <row r="23" spans="2:19" ht="19.5" thickBot="1">
      <c r="B23" s="85"/>
      <c r="C23" s="289" t="s">
        <v>146</v>
      </c>
      <c r="D23" s="101" t="s">
        <v>147</v>
      </c>
      <c r="E23" s="86" t="s">
        <v>148</v>
      </c>
      <c r="F23" s="86" t="s">
        <v>149</v>
      </c>
      <c r="G23" s="86" t="s">
        <v>150</v>
      </c>
      <c r="H23" s="86" t="s">
        <v>151</v>
      </c>
      <c r="I23" s="86" t="s">
        <v>152</v>
      </c>
      <c r="J23" s="86" t="s">
        <v>153</v>
      </c>
      <c r="K23" s="86" t="s">
        <v>154</v>
      </c>
      <c r="L23" s="86" t="s">
        <v>155</v>
      </c>
      <c r="M23" s="86" t="s">
        <v>156</v>
      </c>
      <c r="N23" s="86" t="s">
        <v>157</v>
      </c>
      <c r="O23" s="86" t="s">
        <v>158</v>
      </c>
      <c r="P23" s="86" t="s">
        <v>159</v>
      </c>
      <c r="Q23" s="86" t="s">
        <v>160</v>
      </c>
      <c r="R23" s="87" t="s">
        <v>161</v>
      </c>
      <c r="S23" s="88"/>
    </row>
    <row r="24" spans="2:19" s="91" customFormat="1" ht="19.5" thickBot="1">
      <c r="B24" s="89"/>
      <c r="C24" s="290" t="s">
        <v>80</v>
      </c>
      <c r="D24" s="150" t="s">
        <v>81</v>
      </c>
      <c r="E24" s="151" t="s">
        <v>244</v>
      </c>
      <c r="F24" s="151" t="s">
        <v>245</v>
      </c>
      <c r="G24" s="151" t="s">
        <v>246</v>
      </c>
      <c r="H24" s="151" t="s">
        <v>139</v>
      </c>
      <c r="I24" s="151" t="s">
        <v>162</v>
      </c>
      <c r="J24" s="151" t="s">
        <v>163</v>
      </c>
      <c r="K24" s="151" t="s">
        <v>394</v>
      </c>
      <c r="L24" s="151" t="s">
        <v>395</v>
      </c>
      <c r="M24" s="151" t="s">
        <v>164</v>
      </c>
      <c r="N24" s="151" t="s">
        <v>165</v>
      </c>
      <c r="O24" s="151" t="s">
        <v>252</v>
      </c>
      <c r="P24" s="151" t="s">
        <v>251</v>
      </c>
      <c r="Q24" s="151" t="s">
        <v>55</v>
      </c>
      <c r="R24" s="152" t="s">
        <v>60</v>
      </c>
      <c r="S24" s="90"/>
    </row>
    <row r="25" spans="2:19" ht="18.75">
      <c r="B25" s="92"/>
      <c r="C25" s="350" t="s">
        <v>187</v>
      </c>
      <c r="D25" s="102" t="s">
        <v>187</v>
      </c>
      <c r="E25" s="99" t="s">
        <v>187</v>
      </c>
      <c r="F25" s="99" t="s">
        <v>187</v>
      </c>
      <c r="G25" s="99" t="s">
        <v>204</v>
      </c>
      <c r="H25" s="99" t="s">
        <v>187</v>
      </c>
      <c r="I25" s="99" t="s">
        <v>187</v>
      </c>
      <c r="J25" s="99" t="s">
        <v>187</v>
      </c>
      <c r="K25" s="99" t="s">
        <v>187</v>
      </c>
      <c r="L25" s="99" t="s">
        <v>187</v>
      </c>
      <c r="M25" s="99" t="s">
        <v>187</v>
      </c>
      <c r="N25" s="99" t="s">
        <v>187</v>
      </c>
      <c r="O25" s="99" t="s">
        <v>187</v>
      </c>
      <c r="P25" s="99" t="s">
        <v>187</v>
      </c>
      <c r="Q25" s="99" t="s">
        <v>187</v>
      </c>
      <c r="R25" s="153" t="s">
        <v>187</v>
      </c>
      <c r="S25" s="54"/>
    </row>
    <row r="26" spans="2:19" ht="36" customHeight="1" thickBot="1">
      <c r="B26" s="93">
        <v>1</v>
      </c>
      <c r="C26" s="351" t="s">
        <v>166</v>
      </c>
      <c r="D26" s="108" t="s">
        <v>65</v>
      </c>
      <c r="E26" s="184" t="s">
        <v>66</v>
      </c>
      <c r="F26" s="109" t="s">
        <v>173</v>
      </c>
      <c r="G26" s="184" t="s">
        <v>235</v>
      </c>
      <c r="H26" s="109" t="s">
        <v>167</v>
      </c>
      <c r="I26" s="109" t="s">
        <v>168</v>
      </c>
      <c r="J26" s="109" t="s">
        <v>169</v>
      </c>
      <c r="K26" s="184" t="s">
        <v>420</v>
      </c>
      <c r="L26" s="109" t="s">
        <v>72</v>
      </c>
      <c r="M26" s="109" t="s">
        <v>69</v>
      </c>
      <c r="N26" s="109" t="s">
        <v>62</v>
      </c>
      <c r="O26" s="109" t="s">
        <v>179</v>
      </c>
      <c r="P26" s="109" t="s">
        <v>64</v>
      </c>
      <c r="Q26" s="109" t="s">
        <v>170</v>
      </c>
      <c r="R26" s="143" t="s">
        <v>61</v>
      </c>
      <c r="S26" s="90"/>
    </row>
    <row r="27" spans="2:19" ht="20.25" customHeight="1">
      <c r="B27" s="100"/>
      <c r="C27" s="186" t="s">
        <v>397</v>
      </c>
      <c r="D27" s="288" t="s">
        <v>202</v>
      </c>
      <c r="E27" s="57" t="s">
        <v>186</v>
      </c>
      <c r="F27" s="181" t="s">
        <v>195</v>
      </c>
      <c r="G27" s="48" t="s">
        <v>189</v>
      </c>
      <c r="H27" s="48" t="s">
        <v>203</v>
      </c>
      <c r="I27" s="48" t="s">
        <v>203</v>
      </c>
      <c r="J27" s="48" t="s">
        <v>202</v>
      </c>
      <c r="K27" s="181" t="s">
        <v>196</v>
      </c>
      <c r="L27" s="181" t="s">
        <v>196</v>
      </c>
      <c r="M27" s="48" t="s">
        <v>196</v>
      </c>
      <c r="N27" s="48" t="s">
        <v>196</v>
      </c>
      <c r="O27" s="181" t="s">
        <v>195</v>
      </c>
      <c r="P27" s="48" t="s">
        <v>189</v>
      </c>
      <c r="Q27" s="48" t="s">
        <v>193</v>
      </c>
      <c r="R27" s="141" t="s">
        <v>196</v>
      </c>
      <c r="S27" s="54"/>
    </row>
    <row r="28" spans="2:19" ht="37.5" customHeight="1" thickBot="1">
      <c r="B28" s="93">
        <v>2</v>
      </c>
      <c r="C28" s="187" t="s">
        <v>67</v>
      </c>
      <c r="D28" s="188" t="s">
        <v>137</v>
      </c>
      <c r="E28" s="56" t="s">
        <v>399</v>
      </c>
      <c r="F28" s="182" t="s">
        <v>68</v>
      </c>
      <c r="G28" s="55" t="s">
        <v>192</v>
      </c>
      <c r="H28" s="56" t="s">
        <v>234</v>
      </c>
      <c r="I28" s="56" t="s">
        <v>406</v>
      </c>
      <c r="J28" s="56" t="s">
        <v>413</v>
      </c>
      <c r="K28" s="182" t="s">
        <v>409</v>
      </c>
      <c r="L28" s="182" t="s">
        <v>71</v>
      </c>
      <c r="M28" s="56" t="s">
        <v>171</v>
      </c>
      <c r="N28" s="56" t="s">
        <v>249</v>
      </c>
      <c r="O28" s="182" t="s">
        <v>239</v>
      </c>
      <c r="P28" s="55" t="s">
        <v>415</v>
      </c>
      <c r="Q28" s="50" t="s">
        <v>175</v>
      </c>
      <c r="R28" s="140" t="s">
        <v>419</v>
      </c>
      <c r="S28" s="90"/>
    </row>
    <row r="29" spans="2:19" ht="19.5" customHeight="1">
      <c r="B29" s="94"/>
      <c r="C29" s="352" t="s">
        <v>187</v>
      </c>
      <c r="D29" s="288" t="s">
        <v>187</v>
      </c>
      <c r="E29" s="57" t="s">
        <v>187</v>
      </c>
      <c r="F29" s="48" t="s">
        <v>204</v>
      </c>
      <c r="G29" s="48" t="s">
        <v>187</v>
      </c>
      <c r="H29" s="48" t="s">
        <v>204</v>
      </c>
      <c r="I29" s="181" t="s">
        <v>187</v>
      </c>
      <c r="J29" s="48" t="s">
        <v>187</v>
      </c>
      <c r="K29" s="48" t="s">
        <v>187</v>
      </c>
      <c r="L29" s="48" t="s">
        <v>204</v>
      </c>
      <c r="M29" s="48" t="s">
        <v>187</v>
      </c>
      <c r="N29" s="181" t="s">
        <v>190</v>
      </c>
      <c r="O29" s="48" t="s">
        <v>187</v>
      </c>
      <c r="P29" s="57" t="s">
        <v>187</v>
      </c>
      <c r="Q29" s="178" t="s">
        <v>187</v>
      </c>
      <c r="R29" s="141" t="s">
        <v>190</v>
      </c>
      <c r="S29" s="54"/>
    </row>
    <row r="30" spans="2:19" ht="36" customHeight="1" thickBot="1">
      <c r="B30" s="93">
        <v>3</v>
      </c>
      <c r="C30" s="353" t="s">
        <v>237</v>
      </c>
      <c r="D30" s="189" t="s">
        <v>172</v>
      </c>
      <c r="E30" s="139" t="s">
        <v>70</v>
      </c>
      <c r="F30" s="50" t="s">
        <v>400</v>
      </c>
      <c r="G30" s="56" t="s">
        <v>401</v>
      </c>
      <c r="H30" s="56" t="s">
        <v>404</v>
      </c>
      <c r="I30" s="183" t="s">
        <v>405</v>
      </c>
      <c r="J30" s="50" t="s">
        <v>408</v>
      </c>
      <c r="K30" s="50" t="s">
        <v>236</v>
      </c>
      <c r="L30" s="50" t="s">
        <v>410</v>
      </c>
      <c r="M30" s="50" t="s">
        <v>176</v>
      </c>
      <c r="N30" s="182" t="s">
        <v>180</v>
      </c>
      <c r="O30" s="50" t="s">
        <v>77</v>
      </c>
      <c r="P30" s="139" t="s">
        <v>76</v>
      </c>
      <c r="Q30" s="179" t="s">
        <v>63</v>
      </c>
      <c r="R30" s="140" t="s">
        <v>418</v>
      </c>
      <c r="S30" s="90"/>
    </row>
    <row r="31" spans="2:19" ht="18.75" customHeight="1">
      <c r="B31" s="94"/>
      <c r="C31" s="354" t="s">
        <v>188</v>
      </c>
      <c r="D31" s="288" t="s">
        <v>187</v>
      </c>
      <c r="E31" s="48" t="s">
        <v>194</v>
      </c>
      <c r="F31" s="57" t="s">
        <v>184</v>
      </c>
      <c r="G31" s="48" t="s">
        <v>185</v>
      </c>
      <c r="H31" s="181" t="s">
        <v>191</v>
      </c>
      <c r="I31" s="49" t="s">
        <v>188</v>
      </c>
      <c r="J31" s="48" t="s">
        <v>207</v>
      </c>
      <c r="K31" s="49" t="s">
        <v>208</v>
      </c>
      <c r="L31" s="48" t="s">
        <v>412</v>
      </c>
      <c r="M31" s="57" t="s">
        <v>184</v>
      </c>
      <c r="N31" s="48" t="s">
        <v>183</v>
      </c>
      <c r="O31" s="48" t="s">
        <v>185</v>
      </c>
      <c r="P31" s="181" t="s">
        <v>191</v>
      </c>
      <c r="Q31" s="48" t="s">
        <v>416</v>
      </c>
      <c r="R31" s="141" t="s">
        <v>185</v>
      </c>
      <c r="S31" s="54"/>
    </row>
    <row r="32" spans="2:19" ht="35.25" customHeight="1" thickBot="1">
      <c r="B32" s="93">
        <v>4</v>
      </c>
      <c r="C32" s="355" t="s">
        <v>240</v>
      </c>
      <c r="D32" s="189" t="s">
        <v>398</v>
      </c>
      <c r="E32" s="56" t="s">
        <v>174</v>
      </c>
      <c r="F32" s="139" t="s">
        <v>73</v>
      </c>
      <c r="G32" s="56" t="s">
        <v>403</v>
      </c>
      <c r="H32" s="182" t="s">
        <v>138</v>
      </c>
      <c r="I32" s="343" t="s">
        <v>407</v>
      </c>
      <c r="J32" s="344" t="s">
        <v>74</v>
      </c>
      <c r="K32" s="343" t="s">
        <v>78</v>
      </c>
      <c r="L32" s="344" t="s">
        <v>411</v>
      </c>
      <c r="M32" s="345" t="s">
        <v>238</v>
      </c>
      <c r="N32" s="344" t="s">
        <v>241</v>
      </c>
      <c r="O32" s="344" t="s">
        <v>414</v>
      </c>
      <c r="P32" s="346" t="s">
        <v>75</v>
      </c>
      <c r="Q32" s="343" t="s">
        <v>417</v>
      </c>
      <c r="R32" s="356" t="s">
        <v>177</v>
      </c>
      <c r="S32" s="90"/>
    </row>
    <row r="33" spans="2:19" ht="18.75" customHeight="1">
      <c r="B33" s="94"/>
      <c r="C33" s="186" t="s">
        <v>204</v>
      </c>
      <c r="D33" s="337" t="s">
        <v>187</v>
      </c>
      <c r="E33" s="49"/>
      <c r="F33" s="339"/>
      <c r="G33" s="48" t="s">
        <v>187</v>
      </c>
      <c r="H33" s="341"/>
      <c r="I33" s="347"/>
      <c r="J33" s="347"/>
      <c r="K33" s="347"/>
      <c r="L33" s="347"/>
      <c r="M33" s="347"/>
      <c r="N33" s="347"/>
      <c r="O33" s="348"/>
      <c r="P33" s="347"/>
      <c r="Q33" s="347"/>
      <c r="R33" s="349"/>
      <c r="S33" s="90"/>
    </row>
    <row r="34" spans="2:19" ht="35.25" customHeight="1" thickBot="1">
      <c r="B34" s="93">
        <v>5</v>
      </c>
      <c r="C34" s="187" t="s">
        <v>178</v>
      </c>
      <c r="D34" s="338" t="s">
        <v>248</v>
      </c>
      <c r="E34" s="50"/>
      <c r="F34" s="183"/>
      <c r="G34" s="50" t="s">
        <v>402</v>
      </c>
      <c r="H34" s="342"/>
      <c r="I34" s="50"/>
      <c r="J34" s="50"/>
      <c r="K34" s="50"/>
      <c r="L34" s="50"/>
      <c r="M34" s="50"/>
      <c r="N34" s="50"/>
      <c r="O34" s="179"/>
      <c r="P34" s="50"/>
      <c r="Q34" s="50"/>
      <c r="R34" s="340"/>
      <c r="S34" s="90"/>
    </row>
    <row r="35" spans="2:19" ht="18.75" customHeight="1">
      <c r="B35" s="95"/>
      <c r="C35" s="90"/>
      <c r="D35" s="90"/>
      <c r="E35" s="90"/>
      <c r="F35" s="90"/>
      <c r="G35" s="90"/>
      <c r="H35" s="90"/>
      <c r="I35" s="90"/>
      <c r="J35" s="90"/>
      <c r="K35" s="185"/>
      <c r="L35" s="54"/>
      <c r="M35" s="90"/>
      <c r="N35" s="90"/>
      <c r="O35" s="90"/>
      <c r="P35" s="90"/>
      <c r="Q35" s="90"/>
      <c r="R35" s="90"/>
      <c r="S35" s="90"/>
    </row>
    <row r="36" spans="2:19" ht="19.5" customHeight="1">
      <c r="B36" s="64"/>
      <c r="C36" s="106" t="s">
        <v>181</v>
      </c>
      <c r="D36" s="60"/>
      <c r="E36" s="96" t="s">
        <v>303</v>
      </c>
      <c r="F36" s="70"/>
      <c r="G36" s="60"/>
      <c r="H36" s="107" t="s">
        <v>421</v>
      </c>
      <c r="I36" s="103"/>
      <c r="J36" s="104"/>
      <c r="K36" s="104"/>
      <c r="L36" s="97"/>
      <c r="O36" s="97"/>
      <c r="S36" s="97"/>
    </row>
    <row r="37" spans="2:19" ht="4.5" customHeight="1">
      <c r="B37" s="64"/>
      <c r="C37" s="106"/>
      <c r="D37" s="60"/>
      <c r="E37" s="96"/>
      <c r="F37" s="70"/>
      <c r="G37" s="60"/>
      <c r="H37" s="202"/>
      <c r="I37" s="203"/>
      <c r="J37" s="97"/>
      <c r="K37" s="97"/>
      <c r="L37" s="97"/>
      <c r="O37" s="97"/>
      <c r="S37" s="97"/>
    </row>
    <row r="38" spans="2:19" ht="19.5" customHeight="1">
      <c r="B38" s="64"/>
      <c r="C38" s="106"/>
      <c r="D38" s="60"/>
      <c r="E38" s="205" t="s">
        <v>423</v>
      </c>
      <c r="F38" s="70"/>
      <c r="G38" s="60"/>
      <c r="H38" s="202"/>
      <c r="I38" s="203"/>
      <c r="J38" s="97"/>
      <c r="K38" s="97"/>
      <c r="L38" s="97"/>
      <c r="O38" s="97"/>
      <c r="S38" s="97"/>
    </row>
    <row r="39" spans="2:19" ht="19.5" customHeight="1">
      <c r="B39" s="70"/>
      <c r="C39" s="60"/>
      <c r="E39" s="205" t="s">
        <v>422</v>
      </c>
      <c r="F39" s="70"/>
      <c r="G39" s="60"/>
      <c r="H39" s="60"/>
      <c r="I39" s="60"/>
      <c r="J39" s="60"/>
      <c r="K39" s="60"/>
      <c r="S39" s="60"/>
    </row>
    <row r="40" spans="2:19" ht="22.5" customHeight="1">
      <c r="C40" s="72" t="s">
        <v>182</v>
      </c>
      <c r="E40" s="72" t="s">
        <v>424</v>
      </c>
      <c r="H40" s="60"/>
      <c r="I40" s="60"/>
      <c r="K40" s="60"/>
      <c r="L40" s="72" t="s">
        <v>209</v>
      </c>
      <c r="N40" s="60"/>
      <c r="P40" s="60"/>
      <c r="Q40" s="60"/>
      <c r="R40" s="60"/>
      <c r="S40" s="60"/>
    </row>
    <row r="41" spans="2:19" ht="22.5" customHeight="1">
      <c r="E41" s="60" t="s">
        <v>334</v>
      </c>
      <c r="G41" s="60"/>
      <c r="H41" s="60"/>
      <c r="I41" s="60"/>
      <c r="L41" s="72" t="s">
        <v>210</v>
      </c>
      <c r="M41" s="60"/>
      <c r="N41" s="60"/>
      <c r="O41" s="60"/>
      <c r="P41" s="60"/>
      <c r="Q41" s="60"/>
      <c r="R41" s="60"/>
      <c r="S41" s="60"/>
    </row>
    <row r="42" spans="2:19" ht="6.75" customHeight="1">
      <c r="E42" s="60"/>
      <c r="G42" s="60"/>
      <c r="H42" s="60"/>
      <c r="I42" s="60"/>
      <c r="L42" s="72"/>
      <c r="M42" s="60"/>
      <c r="N42" s="60"/>
      <c r="O42" s="60"/>
      <c r="P42" s="60"/>
      <c r="Q42" s="60"/>
      <c r="R42" s="60"/>
      <c r="S42" s="60"/>
    </row>
    <row r="43" spans="2:19" ht="22.5" customHeight="1">
      <c r="C43" s="106" t="s">
        <v>254</v>
      </c>
      <c r="D43" s="204"/>
      <c r="E43" s="142" t="s">
        <v>493</v>
      </c>
      <c r="G43" s="60"/>
      <c r="H43" s="60"/>
      <c r="I43" s="60"/>
      <c r="L43" s="72"/>
      <c r="M43" s="60"/>
      <c r="N43" s="60"/>
      <c r="O43" s="60"/>
      <c r="P43" s="60"/>
      <c r="Q43" s="60"/>
      <c r="R43" s="60"/>
      <c r="S43" s="60"/>
    </row>
    <row r="44" spans="2:19" ht="22.5" customHeight="1">
      <c r="E44" s="206" t="s">
        <v>494</v>
      </c>
      <c r="H44" s="60"/>
      <c r="I44" s="60"/>
      <c r="M44" s="60"/>
      <c r="N44" s="60"/>
      <c r="P44" s="60"/>
      <c r="Q44" s="60"/>
      <c r="R44" s="60"/>
      <c r="S44" s="60"/>
    </row>
    <row r="45" spans="2:19" ht="19.5" customHeight="1">
      <c r="I45" s="60"/>
      <c r="K45" s="60"/>
      <c r="L45" s="60"/>
      <c r="M45" s="60"/>
      <c r="N45" s="60"/>
      <c r="P45" s="60"/>
      <c r="Q45" s="60"/>
      <c r="R45" s="60"/>
      <c r="S45" s="60"/>
    </row>
    <row r="46" spans="2:19" ht="19.5" customHeight="1">
      <c r="E46" s="72"/>
      <c r="I46" s="60"/>
      <c r="J46" s="60"/>
      <c r="K46" s="60"/>
      <c r="L46" s="60"/>
      <c r="M46" s="60"/>
      <c r="N46" s="60"/>
      <c r="O46" s="60"/>
      <c r="P46" s="60"/>
      <c r="Q46" s="60"/>
      <c r="R46" s="60"/>
      <c r="S46" s="60"/>
    </row>
    <row r="47" spans="2:19" ht="19.5" customHeight="1">
      <c r="B47" s="98"/>
    </row>
    <row r="48" spans="2:19" ht="19.5" customHeight="1"/>
    <row r="49" ht="19.5" customHeight="1"/>
    <row r="50" ht="19.5" customHeight="1"/>
    <row r="51" ht="19.5" customHeight="1"/>
    <row r="52" ht="19.5" customHeight="1"/>
    <row r="53" ht="19.5" customHeight="1"/>
    <row r="54" ht="19.5" customHeight="1"/>
  </sheetData>
  <phoneticPr fontId="3"/>
  <printOptions horizontalCentered="1" verticalCentered="1"/>
  <pageMargins left="0.59055118110236227" right="0.19685039370078741" top="0.39370078740157483" bottom="0.39370078740157483" header="0.51181102362204722" footer="0.51181102362204722"/>
  <pageSetup paperSize="9" scale="63" orientation="landscape"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Y28"/>
  <sheetViews>
    <sheetView zoomScale="70" zoomScaleNormal="70" workbookViewId="0"/>
  </sheetViews>
  <sheetFormatPr defaultColWidth="9" defaultRowHeight="14.25"/>
  <cols>
    <col min="1" max="1" width="3.625" style="3" customWidth="1"/>
    <col min="2" max="3" width="14.625" style="3" customWidth="1"/>
    <col min="4" max="4" width="8.625" style="3" customWidth="1"/>
    <col min="5" max="5" width="3.625" style="5" customWidth="1"/>
    <col min="6" max="6" width="2.125" style="3" customWidth="1"/>
    <col min="7" max="7" width="3.625" style="5" customWidth="1"/>
    <col min="8" max="8" width="8.625" style="3" customWidth="1"/>
    <col min="9" max="9" width="7.375" style="3" customWidth="1"/>
    <col min="10" max="10" width="8.625" style="3" customWidth="1"/>
    <col min="11" max="11" width="3.625" style="5" customWidth="1"/>
    <col min="12" max="12" width="2.125" style="3" customWidth="1"/>
    <col min="13" max="13" width="3.625" style="5" customWidth="1"/>
    <col min="14" max="14" width="8.625" style="3" customWidth="1"/>
    <col min="15" max="15" width="7.375" style="3" customWidth="1"/>
    <col min="16" max="16" width="8.625" style="3" customWidth="1"/>
    <col min="17" max="17" width="3.625" style="5" customWidth="1"/>
    <col min="18" max="18" width="2.125" style="3" customWidth="1"/>
    <col min="19" max="19" width="3.625" style="5" customWidth="1"/>
    <col min="20" max="20" width="8.625" style="3" customWidth="1"/>
    <col min="21" max="21" width="7.25" style="3" customWidth="1"/>
    <col min="22" max="22" width="8.625" style="3" customWidth="1"/>
    <col min="23" max="23" width="3.625" style="5" customWidth="1"/>
    <col min="24" max="24" width="2.125" style="3" customWidth="1"/>
    <col min="25" max="25" width="3.625" style="5" customWidth="1"/>
    <col min="26" max="26" width="8.625" style="3" customWidth="1"/>
    <col min="27" max="27" width="7.375" style="3" customWidth="1"/>
    <col min="28" max="28" width="8.625" style="3" customWidth="1"/>
    <col min="29" max="29" width="3.625" style="5" customWidth="1"/>
    <col min="30" max="30" width="2.125" style="3" customWidth="1"/>
    <col min="31" max="31" width="3.625" style="5" customWidth="1"/>
    <col min="32" max="32" width="8.625" style="3" customWidth="1"/>
    <col min="33" max="33" width="7.375" style="3" customWidth="1"/>
    <col min="34" max="34" width="8.625" style="3" customWidth="1"/>
    <col min="35" max="35" width="3.625" style="5" customWidth="1"/>
    <col min="36" max="36" width="2.125" style="3" customWidth="1"/>
    <col min="37" max="37" width="3.625" style="5" customWidth="1"/>
    <col min="38" max="38" width="8.625" style="3" customWidth="1"/>
    <col min="39" max="39" width="7.375" style="3" customWidth="1"/>
    <col min="40" max="40" width="8.625" style="3" customWidth="1"/>
    <col min="41" max="41" width="3.625" style="5" customWidth="1"/>
    <col min="42" max="42" width="2.125" style="3" customWidth="1"/>
    <col min="43" max="43" width="3.625" style="5" customWidth="1"/>
    <col min="44" max="44" width="8.625" style="3" customWidth="1"/>
    <col min="45" max="45" width="7.375" style="3" customWidth="1"/>
    <col min="46" max="46" width="8.625" style="3" customWidth="1"/>
    <col min="47" max="47" width="3.625" style="5" customWidth="1"/>
    <col min="48" max="48" width="2.125" style="3" customWidth="1"/>
    <col min="49" max="49" width="3.625" style="5" customWidth="1"/>
    <col min="50" max="50" width="8.625" style="3" customWidth="1"/>
    <col min="51" max="51" width="7.5" style="3" customWidth="1"/>
    <col min="52" max="52" width="3.625" style="3" customWidth="1"/>
    <col min="53" max="53" width="0.25" style="3" customWidth="1"/>
    <col min="54" max="54" width="0.375" style="3" customWidth="1"/>
    <col min="55" max="55" width="1.75" style="3" customWidth="1"/>
    <col min="56" max="56" width="1.5" style="3" customWidth="1"/>
    <col min="57" max="58" width="9" style="3"/>
    <col min="59" max="59" width="15.625" style="3" customWidth="1"/>
    <col min="60" max="60" width="5.625" style="3" customWidth="1"/>
    <col min="61" max="61" width="15.625" style="3" customWidth="1"/>
    <col min="62" max="62" width="5.625" style="3" customWidth="1"/>
    <col min="63" max="63" width="15.625" style="3" customWidth="1"/>
    <col min="64" max="64" width="5.625" style="3" customWidth="1"/>
    <col min="65" max="16384" width="9" style="3"/>
  </cols>
  <sheetData>
    <row r="1" spans="1:51" ht="42" customHeight="1">
      <c r="B1" s="4" t="s">
        <v>1</v>
      </c>
      <c r="C1" s="4"/>
      <c r="D1" s="4"/>
      <c r="F1" s="4"/>
      <c r="O1" s="154"/>
      <c r="P1" s="155"/>
      <c r="Q1" s="155"/>
      <c r="R1" s="155"/>
      <c r="S1" s="155"/>
      <c r="T1" s="155"/>
      <c r="U1" s="155"/>
      <c r="V1" s="155"/>
      <c r="W1" s="155"/>
      <c r="X1" s="155"/>
      <c r="Y1" s="155"/>
      <c r="Z1" s="155"/>
      <c r="AA1" s="156"/>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row>
    <row r="2" spans="1:51" ht="15" customHeight="1" thickBot="1">
      <c r="B2" s="4"/>
      <c r="C2" s="4"/>
      <c r="D2" s="4"/>
      <c r="F2" s="4"/>
    </row>
    <row r="3" spans="1:51" ht="41.25" customHeight="1">
      <c r="A3" s="411" t="s">
        <v>2</v>
      </c>
      <c r="B3" s="302" t="s">
        <v>434</v>
      </c>
      <c r="C3" s="293" t="s">
        <v>425</v>
      </c>
      <c r="D3" s="406" t="s">
        <v>4</v>
      </c>
      <c r="E3" s="407"/>
      <c r="F3" s="407"/>
      <c r="G3" s="407"/>
      <c r="H3" s="407"/>
      <c r="I3" s="408"/>
      <c r="J3" s="406" t="s">
        <v>5</v>
      </c>
      <c r="K3" s="407"/>
      <c r="L3" s="407"/>
      <c r="M3" s="407"/>
      <c r="N3" s="407"/>
      <c r="O3" s="408"/>
      <c r="P3" s="405" t="s">
        <v>6</v>
      </c>
      <c r="Q3" s="400"/>
      <c r="R3" s="400"/>
      <c r="S3" s="400"/>
      <c r="T3" s="400"/>
      <c r="U3" s="401"/>
      <c r="V3" s="405" t="s">
        <v>7</v>
      </c>
      <c r="W3" s="400"/>
      <c r="X3" s="400"/>
      <c r="Y3" s="400"/>
      <c r="Z3" s="400"/>
      <c r="AA3" s="401"/>
      <c r="AB3" s="406" t="s">
        <v>8</v>
      </c>
      <c r="AC3" s="407"/>
      <c r="AD3" s="407"/>
      <c r="AE3" s="407"/>
      <c r="AF3" s="407"/>
      <c r="AG3" s="408"/>
      <c r="AH3" s="405" t="s">
        <v>9</v>
      </c>
      <c r="AI3" s="400"/>
      <c r="AJ3" s="400"/>
      <c r="AK3" s="400"/>
      <c r="AL3" s="400"/>
      <c r="AM3" s="401"/>
      <c r="AN3" s="405" t="s">
        <v>10</v>
      </c>
      <c r="AO3" s="400"/>
      <c r="AP3" s="400"/>
      <c r="AQ3" s="400"/>
      <c r="AR3" s="400"/>
      <c r="AS3" s="401"/>
      <c r="AT3" s="400" t="s">
        <v>22</v>
      </c>
      <c r="AU3" s="400"/>
      <c r="AV3" s="400"/>
      <c r="AW3" s="400"/>
      <c r="AX3" s="400"/>
      <c r="AY3" s="401"/>
    </row>
    <row r="4" spans="1:51" s="5" customFormat="1" ht="41.25" customHeight="1">
      <c r="A4" s="412"/>
      <c r="B4" s="303" t="s">
        <v>433</v>
      </c>
      <c r="C4" s="301" t="s">
        <v>432</v>
      </c>
      <c r="D4" s="397" t="str">
        <f>予選組合せ!C24</f>
        <v>大在東Ａ</v>
      </c>
      <c r="E4" s="398"/>
      <c r="F4" s="398"/>
      <c r="G4" s="398"/>
      <c r="H4" s="399"/>
      <c r="I4" s="306" t="s">
        <v>12</v>
      </c>
      <c r="J4" s="397" t="str">
        <f>予選組合せ!D24</f>
        <v>大在東Ｂ</v>
      </c>
      <c r="K4" s="398"/>
      <c r="L4" s="398"/>
      <c r="M4" s="398"/>
      <c r="N4" s="399"/>
      <c r="O4" s="306" t="s">
        <v>12</v>
      </c>
      <c r="P4" s="402" t="str">
        <f>予選組合せ!E24</f>
        <v>七瀬川・山</v>
      </c>
      <c r="Q4" s="403"/>
      <c r="R4" s="403"/>
      <c r="S4" s="403"/>
      <c r="T4" s="404"/>
      <c r="U4" s="6" t="s">
        <v>12</v>
      </c>
      <c r="V4" s="402" t="str">
        <f>予選組合せ!F24</f>
        <v>七瀬川・川</v>
      </c>
      <c r="W4" s="403"/>
      <c r="X4" s="403"/>
      <c r="Y4" s="403"/>
      <c r="Z4" s="409"/>
      <c r="AA4" s="13" t="s">
        <v>12</v>
      </c>
      <c r="AB4" s="397" t="str">
        <f>予選組合せ!G24</f>
        <v>日岡Ｇ</v>
      </c>
      <c r="AC4" s="398"/>
      <c r="AD4" s="398"/>
      <c r="AE4" s="398"/>
      <c r="AF4" s="399"/>
      <c r="AG4" s="306" t="s">
        <v>12</v>
      </c>
      <c r="AH4" s="402" t="str">
        <f>予選組合せ!H24</f>
        <v>明野西小</v>
      </c>
      <c r="AI4" s="403"/>
      <c r="AJ4" s="403"/>
      <c r="AK4" s="403"/>
      <c r="AL4" s="404"/>
      <c r="AM4" s="6" t="s">
        <v>12</v>
      </c>
      <c r="AN4" s="403" t="str">
        <f>予選組合せ!I24</f>
        <v>明野東小</v>
      </c>
      <c r="AO4" s="403"/>
      <c r="AP4" s="403"/>
      <c r="AQ4" s="403"/>
      <c r="AR4" s="404"/>
      <c r="AS4" s="6" t="s">
        <v>12</v>
      </c>
      <c r="AT4" s="402" t="str">
        <f>予選組合せ!J24</f>
        <v>明野北小</v>
      </c>
      <c r="AU4" s="403"/>
      <c r="AV4" s="403"/>
      <c r="AW4" s="403"/>
      <c r="AX4" s="404"/>
      <c r="AY4" s="6" t="s">
        <v>12</v>
      </c>
    </row>
    <row r="5" spans="1:51" s="5" customFormat="1" ht="41.25" customHeight="1">
      <c r="A5" s="253">
        <v>7</v>
      </c>
      <c r="B5" s="304" t="s">
        <v>426</v>
      </c>
      <c r="C5" s="7" t="s">
        <v>426</v>
      </c>
      <c r="D5" s="307" t="str">
        <f>予選組合せ!C30</f>
        <v>横瀬西</v>
      </c>
      <c r="E5" s="308">
        <v>1</v>
      </c>
      <c r="F5" s="308" t="s">
        <v>47</v>
      </c>
      <c r="G5" s="308">
        <v>0</v>
      </c>
      <c r="H5" s="309" t="str">
        <f>予選組合せ!C32</f>
        <v>津久見</v>
      </c>
      <c r="I5" s="332" t="str">
        <f>D7</f>
        <v>碩　田</v>
      </c>
      <c r="J5" s="307" t="str">
        <f>予選組合せ!D30</f>
        <v>東稙田</v>
      </c>
      <c r="K5" s="308">
        <v>0</v>
      </c>
      <c r="L5" s="308" t="s">
        <v>47</v>
      </c>
      <c r="M5" s="308">
        <v>2</v>
      </c>
      <c r="N5" s="309" t="str">
        <f>予選組合せ!D32</f>
        <v>戸次吉野</v>
      </c>
      <c r="O5" s="332" t="str">
        <f>J7</f>
        <v>賀　来</v>
      </c>
      <c r="P5" s="26" t="str">
        <f>予選組合せ!E30</f>
        <v>東大分</v>
      </c>
      <c r="Q5" s="23">
        <v>6</v>
      </c>
      <c r="R5" s="23" t="s">
        <v>47</v>
      </c>
      <c r="S5" s="23">
        <v>0</v>
      </c>
      <c r="T5" s="32" t="str">
        <f>予選組合せ!E32</f>
        <v>咸宜日隈</v>
      </c>
      <c r="U5" s="43" t="str">
        <f>T6</f>
        <v>判　田</v>
      </c>
      <c r="V5" s="26" t="str">
        <f>予選組合せ!F30</f>
        <v>城　東</v>
      </c>
      <c r="W5" s="23">
        <v>0</v>
      </c>
      <c r="X5" s="23" t="s">
        <v>47</v>
      </c>
      <c r="Y5" s="23">
        <v>4</v>
      </c>
      <c r="Z5" s="32" t="str">
        <f>予選組合せ!F32</f>
        <v>由布川</v>
      </c>
      <c r="AA5" s="43" t="str">
        <f>Z6</f>
        <v>城　南</v>
      </c>
      <c r="AB5" s="307" t="str">
        <f>予選組合せ!G30</f>
        <v>森　岡</v>
      </c>
      <c r="AC5" s="308">
        <v>3</v>
      </c>
      <c r="AD5" s="308" t="s">
        <v>47</v>
      </c>
      <c r="AE5" s="308">
        <v>0</v>
      </c>
      <c r="AF5" s="309" t="str">
        <f>予選組合せ!G32</f>
        <v>くにみ</v>
      </c>
      <c r="AG5" s="332" t="str">
        <f>AB7</f>
        <v>敷　戸</v>
      </c>
      <c r="AH5" s="26" t="str">
        <f>予選組合せ!H30</f>
        <v>寒　田</v>
      </c>
      <c r="AI5" s="23">
        <v>3</v>
      </c>
      <c r="AJ5" s="23" t="s">
        <v>47</v>
      </c>
      <c r="AK5" s="23">
        <v>1</v>
      </c>
      <c r="AL5" s="32" t="str">
        <f>予選組合せ!H32</f>
        <v>若　宮</v>
      </c>
      <c r="AM5" s="43" t="str">
        <f>AL6</f>
        <v>明野西</v>
      </c>
      <c r="AN5" s="26" t="str">
        <f>予選組合せ!I30</f>
        <v>別　保</v>
      </c>
      <c r="AO5" s="23">
        <v>0</v>
      </c>
      <c r="AP5" s="23" t="s">
        <v>47</v>
      </c>
      <c r="AQ5" s="23">
        <v>1</v>
      </c>
      <c r="AR5" s="32" t="str">
        <f>予選組合せ!I32</f>
        <v>千　怒</v>
      </c>
      <c r="AS5" s="43" t="str">
        <f>AR6</f>
        <v>明野東</v>
      </c>
      <c r="AT5" s="26" t="str">
        <f>予選組合せ!J30</f>
        <v>明　治</v>
      </c>
      <c r="AU5" s="23">
        <v>1</v>
      </c>
      <c r="AV5" s="23" t="s">
        <v>47</v>
      </c>
      <c r="AW5" s="23">
        <v>1</v>
      </c>
      <c r="AX5" s="32" t="str">
        <f>予選組合せ!J32</f>
        <v>玖　珠</v>
      </c>
      <c r="AY5" s="43" t="str">
        <f>AX6</f>
        <v>明野北</v>
      </c>
    </row>
    <row r="6" spans="1:51" s="5" customFormat="1" ht="41.25" customHeight="1">
      <c r="A6" s="254" t="s">
        <v>13</v>
      </c>
      <c r="B6" s="304" t="s">
        <v>332</v>
      </c>
      <c r="C6" s="7" t="s">
        <v>427</v>
      </c>
      <c r="D6" s="311" t="str">
        <f>予選組合せ!C28</f>
        <v>中津豊南</v>
      </c>
      <c r="E6" s="308">
        <v>1</v>
      </c>
      <c r="F6" s="308" t="s">
        <v>47</v>
      </c>
      <c r="G6" s="308">
        <v>3</v>
      </c>
      <c r="H6" s="312" t="str">
        <f>予選組合せ!C26</f>
        <v>金池長浜</v>
      </c>
      <c r="I6" s="313" t="str">
        <f>H5</f>
        <v>津久見</v>
      </c>
      <c r="J6" s="311" t="str">
        <f>予選組合せ!D28</f>
        <v>県央おおの</v>
      </c>
      <c r="K6" s="308">
        <v>1</v>
      </c>
      <c r="L6" s="308" t="s">
        <v>47</v>
      </c>
      <c r="M6" s="308">
        <v>3</v>
      </c>
      <c r="N6" s="312" t="str">
        <f>予選組合せ!D26</f>
        <v>滝尾下郡</v>
      </c>
      <c r="O6" s="313" t="str">
        <f>N5</f>
        <v>戸次吉野</v>
      </c>
      <c r="P6" s="37" t="str">
        <f>予選組合せ!E28</f>
        <v>鶴　見</v>
      </c>
      <c r="Q6" s="23">
        <v>0</v>
      </c>
      <c r="R6" s="23" t="s">
        <v>47</v>
      </c>
      <c r="S6" s="23">
        <v>1</v>
      </c>
      <c r="T6" s="42" t="str">
        <f>予選組合せ!E26</f>
        <v>判　田</v>
      </c>
      <c r="U6" s="34" t="str">
        <f>T5</f>
        <v>咸宜日隈</v>
      </c>
      <c r="V6" s="37" t="str">
        <f>予選組合せ!F28</f>
        <v>大平山</v>
      </c>
      <c r="W6" s="23">
        <v>0</v>
      </c>
      <c r="X6" s="23" t="s">
        <v>47</v>
      </c>
      <c r="Y6" s="23">
        <v>2</v>
      </c>
      <c r="Z6" s="42" t="str">
        <f>予選組合せ!F26</f>
        <v>城　南</v>
      </c>
      <c r="AA6" s="34" t="str">
        <f>Z5</f>
        <v>由布川</v>
      </c>
      <c r="AB6" s="311" t="str">
        <f>予選組合せ!G28</f>
        <v>中津沖代</v>
      </c>
      <c r="AC6" s="308">
        <v>3</v>
      </c>
      <c r="AD6" s="308" t="s">
        <v>47</v>
      </c>
      <c r="AE6" s="308">
        <v>0</v>
      </c>
      <c r="AF6" s="312" t="str">
        <f>予選組合せ!G26</f>
        <v>日　岡</v>
      </c>
      <c r="AG6" s="313" t="str">
        <f>AF5</f>
        <v>くにみ</v>
      </c>
      <c r="AH6" s="37" t="str">
        <f>予選組合せ!H28</f>
        <v>はやぶさ</v>
      </c>
      <c r="AI6" s="23">
        <v>2</v>
      </c>
      <c r="AJ6" s="23" t="s">
        <v>47</v>
      </c>
      <c r="AK6" s="23">
        <v>1</v>
      </c>
      <c r="AL6" s="42" t="str">
        <f>予選組合せ!H26</f>
        <v>明野西</v>
      </c>
      <c r="AM6" s="34" t="str">
        <f>AL5</f>
        <v>若　宮</v>
      </c>
      <c r="AN6" s="37" t="str">
        <f>予選組合せ!I28</f>
        <v>鶴　居</v>
      </c>
      <c r="AO6" s="23">
        <v>0</v>
      </c>
      <c r="AP6" s="23" t="s">
        <v>47</v>
      </c>
      <c r="AQ6" s="23">
        <v>4</v>
      </c>
      <c r="AR6" s="42" t="str">
        <f>予選組合せ!I26</f>
        <v>明野東</v>
      </c>
      <c r="AS6" s="34" t="str">
        <f>AR5</f>
        <v>千　怒</v>
      </c>
      <c r="AT6" s="37" t="str">
        <f>予選組合せ!J28</f>
        <v>大　野</v>
      </c>
      <c r="AU6" s="23">
        <v>9</v>
      </c>
      <c r="AV6" s="23" t="s">
        <v>47</v>
      </c>
      <c r="AW6" s="23">
        <v>0</v>
      </c>
      <c r="AX6" s="42" t="str">
        <f>予選組合せ!J26</f>
        <v>明野北</v>
      </c>
      <c r="AY6" s="34" t="str">
        <f>AX5</f>
        <v>玖　珠</v>
      </c>
    </row>
    <row r="7" spans="1:51" s="5" customFormat="1" ht="41.25" customHeight="1">
      <c r="A7" s="254">
        <v>14</v>
      </c>
      <c r="B7" s="304" t="s">
        <v>435</v>
      </c>
      <c r="C7" s="7"/>
      <c r="D7" s="314" t="str">
        <f>予選組合せ!C34</f>
        <v>碩　田</v>
      </c>
      <c r="E7" s="308">
        <v>1</v>
      </c>
      <c r="F7" s="308" t="s">
        <v>47</v>
      </c>
      <c r="G7" s="308">
        <v>1</v>
      </c>
      <c r="H7" s="315" t="str">
        <f>D5</f>
        <v>横瀬西</v>
      </c>
      <c r="I7" s="310" t="str">
        <f>H6</f>
        <v>金池長浜</v>
      </c>
      <c r="J7" s="314" t="str">
        <f>予選組合せ!D34</f>
        <v>賀　来</v>
      </c>
      <c r="K7" s="308">
        <v>2</v>
      </c>
      <c r="L7" s="308" t="s">
        <v>47</v>
      </c>
      <c r="M7" s="308">
        <v>1</v>
      </c>
      <c r="N7" s="315" t="str">
        <f>J5</f>
        <v>東稙田</v>
      </c>
      <c r="O7" s="310" t="str">
        <f>N6</f>
        <v>滝尾下郡</v>
      </c>
      <c r="P7" s="9"/>
      <c r="Q7" s="23"/>
      <c r="R7" s="23"/>
      <c r="S7" s="23"/>
      <c r="T7" s="10"/>
      <c r="U7" s="8"/>
      <c r="V7" s="9"/>
      <c r="W7" s="23"/>
      <c r="X7" s="23"/>
      <c r="Y7" s="23"/>
      <c r="Z7" s="10"/>
      <c r="AA7" s="8"/>
      <c r="AB7" s="314" t="str">
        <f>予選組合せ!G34</f>
        <v>敷　戸</v>
      </c>
      <c r="AC7" s="308">
        <v>0</v>
      </c>
      <c r="AD7" s="308" t="s">
        <v>47</v>
      </c>
      <c r="AE7" s="308">
        <v>2</v>
      </c>
      <c r="AF7" s="315" t="str">
        <f>AB5</f>
        <v>森　岡</v>
      </c>
      <c r="AG7" s="310" t="str">
        <f>AF6</f>
        <v>日　岡</v>
      </c>
      <c r="AH7" s="9"/>
      <c r="AI7" s="23"/>
      <c r="AJ7" s="23"/>
      <c r="AK7" s="23"/>
      <c r="AL7" s="10"/>
      <c r="AM7" s="8"/>
      <c r="AN7" s="9"/>
      <c r="AO7" s="23"/>
      <c r="AP7" s="23"/>
      <c r="AQ7" s="23"/>
      <c r="AR7" s="10"/>
      <c r="AS7" s="8"/>
      <c r="AT7" s="9"/>
      <c r="AU7" s="23"/>
      <c r="AV7" s="23"/>
      <c r="AW7" s="23"/>
      <c r="AX7" s="10"/>
      <c r="AY7" s="8"/>
    </row>
    <row r="8" spans="1:51" s="5" customFormat="1" ht="41.25" customHeight="1">
      <c r="A8" s="255" t="s">
        <v>2</v>
      </c>
      <c r="B8" s="304" t="s">
        <v>436</v>
      </c>
      <c r="C8" s="7" t="s">
        <v>428</v>
      </c>
      <c r="D8" s="316" t="str">
        <f>H5</f>
        <v>津久見</v>
      </c>
      <c r="E8" s="308">
        <v>5</v>
      </c>
      <c r="F8" s="308" t="s">
        <v>47</v>
      </c>
      <c r="G8" s="308">
        <v>0</v>
      </c>
      <c r="H8" s="317" t="str">
        <f>D6</f>
        <v>中津豊南</v>
      </c>
      <c r="I8" s="318" t="str">
        <f>D5</f>
        <v>横瀬西</v>
      </c>
      <c r="J8" s="316" t="str">
        <f>N5</f>
        <v>戸次吉野</v>
      </c>
      <c r="K8" s="308">
        <v>3</v>
      </c>
      <c r="L8" s="308" t="s">
        <v>47</v>
      </c>
      <c r="M8" s="308">
        <v>0</v>
      </c>
      <c r="N8" s="317" t="str">
        <f>J6</f>
        <v>県央おおの</v>
      </c>
      <c r="O8" s="318" t="str">
        <f>J5</f>
        <v>東稙田</v>
      </c>
      <c r="P8" s="33" t="str">
        <f>T5</f>
        <v>咸宜日隈</v>
      </c>
      <c r="Q8" s="23">
        <v>2</v>
      </c>
      <c r="R8" s="23" t="s">
        <v>47</v>
      </c>
      <c r="S8" s="23">
        <v>2</v>
      </c>
      <c r="T8" s="38" t="str">
        <f>P6</f>
        <v>鶴　見</v>
      </c>
      <c r="U8" s="28" t="str">
        <f>P5</f>
        <v>東大分</v>
      </c>
      <c r="V8" s="33" t="str">
        <f>Z5</f>
        <v>由布川</v>
      </c>
      <c r="W8" s="23">
        <v>0</v>
      </c>
      <c r="X8" s="23" t="s">
        <v>47</v>
      </c>
      <c r="Y8" s="23">
        <v>1</v>
      </c>
      <c r="Z8" s="38" t="str">
        <f>V6</f>
        <v>大平山</v>
      </c>
      <c r="AA8" s="28" t="str">
        <f>V5</f>
        <v>城　東</v>
      </c>
      <c r="AB8" s="316" t="str">
        <f>AF5</f>
        <v>くにみ</v>
      </c>
      <c r="AC8" s="308">
        <v>0</v>
      </c>
      <c r="AD8" s="308" t="s">
        <v>47</v>
      </c>
      <c r="AE8" s="308">
        <v>1</v>
      </c>
      <c r="AF8" s="317" t="str">
        <f>AB6</f>
        <v>中津沖代</v>
      </c>
      <c r="AG8" s="318" t="str">
        <f>AB5</f>
        <v>森　岡</v>
      </c>
      <c r="AH8" s="33" t="str">
        <f>AL5</f>
        <v>若　宮</v>
      </c>
      <c r="AI8" s="23">
        <v>1</v>
      </c>
      <c r="AJ8" s="23" t="s">
        <v>47</v>
      </c>
      <c r="AK8" s="23">
        <v>3</v>
      </c>
      <c r="AL8" s="38" t="str">
        <f>AH6</f>
        <v>はやぶさ</v>
      </c>
      <c r="AM8" s="28" t="str">
        <f>AH5</f>
        <v>寒　田</v>
      </c>
      <c r="AN8" s="33" t="str">
        <f>AR5</f>
        <v>千　怒</v>
      </c>
      <c r="AO8" s="23">
        <v>0</v>
      </c>
      <c r="AP8" s="23" t="s">
        <v>47</v>
      </c>
      <c r="AQ8" s="23">
        <v>2</v>
      </c>
      <c r="AR8" s="38" t="str">
        <f>AN6</f>
        <v>鶴　居</v>
      </c>
      <c r="AS8" s="28" t="str">
        <f>AN5</f>
        <v>別　保</v>
      </c>
      <c r="AT8" s="33" t="str">
        <f>AX5</f>
        <v>玖　珠</v>
      </c>
      <c r="AU8" s="23">
        <v>0</v>
      </c>
      <c r="AV8" s="23" t="s">
        <v>47</v>
      </c>
      <c r="AW8" s="23">
        <v>2</v>
      </c>
      <c r="AX8" s="38" t="str">
        <f>AT6</f>
        <v>大　野</v>
      </c>
      <c r="AY8" s="28" t="str">
        <f>AT5</f>
        <v>明　治</v>
      </c>
    </row>
    <row r="9" spans="1:51" s="5" customFormat="1" ht="41.25" customHeight="1">
      <c r="A9" s="255"/>
      <c r="B9" s="304" t="s">
        <v>437</v>
      </c>
      <c r="C9" s="7" t="s">
        <v>429</v>
      </c>
      <c r="D9" s="320" t="str">
        <f>H6</f>
        <v>金池長浜</v>
      </c>
      <c r="E9" s="308">
        <v>1</v>
      </c>
      <c r="F9" s="308" t="s">
        <v>47</v>
      </c>
      <c r="G9" s="308">
        <v>2</v>
      </c>
      <c r="H9" s="327" t="str">
        <f>D7</f>
        <v>碩　田</v>
      </c>
      <c r="I9" s="319" t="str">
        <f>D6</f>
        <v>中津豊南</v>
      </c>
      <c r="J9" s="320" t="str">
        <f>N6</f>
        <v>滝尾下郡</v>
      </c>
      <c r="K9" s="308">
        <v>0</v>
      </c>
      <c r="L9" s="308" t="s">
        <v>47</v>
      </c>
      <c r="M9" s="308">
        <v>1</v>
      </c>
      <c r="N9" s="327" t="str">
        <f>J7</f>
        <v>賀　来</v>
      </c>
      <c r="O9" s="319" t="str">
        <f>J6</f>
        <v>県央おおの</v>
      </c>
      <c r="P9" s="26" t="str">
        <f>P5</f>
        <v>東大分</v>
      </c>
      <c r="Q9" s="23">
        <v>0</v>
      </c>
      <c r="R9" s="23" t="s">
        <v>47</v>
      </c>
      <c r="S9" s="23">
        <v>0</v>
      </c>
      <c r="T9" s="42" t="str">
        <f>T6</f>
        <v>判　田</v>
      </c>
      <c r="U9" s="39" t="str">
        <f>P6</f>
        <v>鶴　見</v>
      </c>
      <c r="V9" s="26" t="str">
        <f>V5</f>
        <v>城　東</v>
      </c>
      <c r="W9" s="23">
        <v>0</v>
      </c>
      <c r="X9" s="23" t="s">
        <v>47</v>
      </c>
      <c r="Y9" s="23">
        <v>4</v>
      </c>
      <c r="Z9" s="42" t="str">
        <f>Z6</f>
        <v>城　南</v>
      </c>
      <c r="AA9" s="39" t="str">
        <f>V6</f>
        <v>大平山</v>
      </c>
      <c r="AB9" s="320" t="str">
        <f>AF6</f>
        <v>日　岡</v>
      </c>
      <c r="AC9" s="308">
        <v>5</v>
      </c>
      <c r="AD9" s="308" t="s">
        <v>47</v>
      </c>
      <c r="AE9" s="308">
        <v>0</v>
      </c>
      <c r="AF9" s="327" t="str">
        <f>AB7</f>
        <v>敷　戸</v>
      </c>
      <c r="AG9" s="319" t="str">
        <f>AB6</f>
        <v>中津沖代</v>
      </c>
      <c r="AH9" s="26" t="str">
        <f>AH5</f>
        <v>寒　田</v>
      </c>
      <c r="AI9" s="23">
        <v>1</v>
      </c>
      <c r="AJ9" s="23" t="s">
        <v>47</v>
      </c>
      <c r="AK9" s="23">
        <v>1</v>
      </c>
      <c r="AL9" s="42" t="str">
        <f>AL6</f>
        <v>明野西</v>
      </c>
      <c r="AM9" s="39" t="str">
        <f>AH6</f>
        <v>はやぶさ</v>
      </c>
      <c r="AN9" s="26" t="str">
        <f>AN5</f>
        <v>別　保</v>
      </c>
      <c r="AO9" s="23">
        <v>0</v>
      </c>
      <c r="AP9" s="23" t="s">
        <v>47</v>
      </c>
      <c r="AQ9" s="23">
        <v>5</v>
      </c>
      <c r="AR9" s="42" t="str">
        <f>AR6</f>
        <v>明野東</v>
      </c>
      <c r="AS9" s="39" t="str">
        <f>AN6</f>
        <v>鶴　居</v>
      </c>
      <c r="AT9" s="26" t="str">
        <f>AT5</f>
        <v>明　治</v>
      </c>
      <c r="AU9" s="23">
        <v>12</v>
      </c>
      <c r="AV9" s="23" t="s">
        <v>47</v>
      </c>
      <c r="AW9" s="23">
        <v>0</v>
      </c>
      <c r="AX9" s="42" t="str">
        <f>AX6</f>
        <v>明野北</v>
      </c>
      <c r="AY9" s="39" t="str">
        <f>AT6</f>
        <v>大　野</v>
      </c>
    </row>
    <row r="10" spans="1:51" s="5" customFormat="1" ht="41.25" customHeight="1">
      <c r="A10" s="255"/>
      <c r="B10" s="304" t="s">
        <v>438</v>
      </c>
      <c r="C10" s="7"/>
      <c r="D10" s="307" t="str">
        <f>D5</f>
        <v>横瀬西</v>
      </c>
      <c r="E10" s="308">
        <v>2</v>
      </c>
      <c r="F10" s="308" t="s">
        <v>47</v>
      </c>
      <c r="G10" s="308">
        <v>0</v>
      </c>
      <c r="H10" s="317" t="str">
        <f>D6</f>
        <v>中津豊南</v>
      </c>
      <c r="I10" s="310" t="str">
        <f>I7</f>
        <v>金池長浜</v>
      </c>
      <c r="J10" s="307" t="str">
        <f>J5</f>
        <v>東稙田</v>
      </c>
      <c r="K10" s="308">
        <v>0</v>
      </c>
      <c r="L10" s="308" t="s">
        <v>47</v>
      </c>
      <c r="M10" s="308">
        <v>0</v>
      </c>
      <c r="N10" s="317" t="str">
        <f>J6</f>
        <v>県央おおの</v>
      </c>
      <c r="O10" s="310" t="str">
        <f>O7</f>
        <v>滝尾下郡</v>
      </c>
      <c r="P10" s="26"/>
      <c r="Q10" s="23"/>
      <c r="R10" s="23"/>
      <c r="S10" s="23"/>
      <c r="T10" s="42"/>
      <c r="U10" s="39"/>
      <c r="V10" s="26"/>
      <c r="W10" s="23"/>
      <c r="X10" s="23"/>
      <c r="Y10" s="23"/>
      <c r="Z10" s="42"/>
      <c r="AA10" s="39"/>
      <c r="AB10" s="307" t="str">
        <f>AB5</f>
        <v>森　岡</v>
      </c>
      <c r="AC10" s="308">
        <v>0</v>
      </c>
      <c r="AD10" s="308" t="s">
        <v>47</v>
      </c>
      <c r="AE10" s="308">
        <v>6</v>
      </c>
      <c r="AF10" s="317" t="str">
        <f>AB6</f>
        <v>中津沖代</v>
      </c>
      <c r="AG10" s="310" t="str">
        <f>AG7</f>
        <v>日　岡</v>
      </c>
      <c r="AH10" s="26"/>
      <c r="AI10" s="23"/>
      <c r="AJ10" s="23"/>
      <c r="AK10" s="23"/>
      <c r="AL10" s="42"/>
      <c r="AM10" s="39"/>
      <c r="AN10" s="26"/>
      <c r="AO10" s="23"/>
      <c r="AP10" s="23"/>
      <c r="AQ10" s="23"/>
      <c r="AR10" s="42"/>
      <c r="AS10" s="39"/>
      <c r="AT10" s="26"/>
      <c r="AU10" s="23"/>
      <c r="AV10" s="23"/>
      <c r="AW10" s="23"/>
      <c r="AX10" s="42"/>
      <c r="AY10" s="39"/>
    </row>
    <row r="11" spans="1:51" s="5" customFormat="1" ht="41.25" customHeight="1">
      <c r="A11" s="254"/>
      <c r="B11" s="305" t="s">
        <v>439</v>
      </c>
      <c r="C11" s="7" t="s">
        <v>430</v>
      </c>
      <c r="D11" s="328" t="str">
        <f>H5</f>
        <v>津久見</v>
      </c>
      <c r="E11" s="321">
        <v>0</v>
      </c>
      <c r="F11" s="321" t="s">
        <v>0</v>
      </c>
      <c r="G11" s="321">
        <v>0</v>
      </c>
      <c r="H11" s="329" t="str">
        <f>H9</f>
        <v>碩　田</v>
      </c>
      <c r="I11" s="333" t="str">
        <f>D6</f>
        <v>中津豊南</v>
      </c>
      <c r="J11" s="328" t="str">
        <f>N5</f>
        <v>戸次吉野</v>
      </c>
      <c r="K11" s="321">
        <v>2</v>
      </c>
      <c r="L11" s="321" t="s">
        <v>0</v>
      </c>
      <c r="M11" s="321">
        <v>0</v>
      </c>
      <c r="N11" s="329" t="str">
        <f>N9</f>
        <v>賀　来</v>
      </c>
      <c r="O11" s="333" t="str">
        <f>J6</f>
        <v>県央おおの</v>
      </c>
      <c r="P11" s="146" t="str">
        <f>P5</f>
        <v>東大分</v>
      </c>
      <c r="Q11" s="257">
        <v>7</v>
      </c>
      <c r="R11" s="257" t="s">
        <v>0</v>
      </c>
      <c r="S11" s="257">
        <v>0</v>
      </c>
      <c r="T11" s="258" t="str">
        <f>P6</f>
        <v>鶴　見</v>
      </c>
      <c r="U11" s="259" t="str">
        <f>T5</f>
        <v>咸宜日隈</v>
      </c>
      <c r="V11" s="146" t="str">
        <f>V5</f>
        <v>城　東</v>
      </c>
      <c r="W11" s="257">
        <v>0</v>
      </c>
      <c r="X11" s="257" t="s">
        <v>0</v>
      </c>
      <c r="Y11" s="257">
        <v>7</v>
      </c>
      <c r="Z11" s="258" t="str">
        <f>V6</f>
        <v>大平山</v>
      </c>
      <c r="AA11" s="259" t="str">
        <f>Z5</f>
        <v>由布川</v>
      </c>
      <c r="AB11" s="328" t="str">
        <f>AF5</f>
        <v>くにみ</v>
      </c>
      <c r="AC11" s="321">
        <v>0</v>
      </c>
      <c r="AD11" s="321" t="s">
        <v>0</v>
      </c>
      <c r="AE11" s="321">
        <v>1</v>
      </c>
      <c r="AF11" s="329" t="str">
        <f>AF9</f>
        <v>敷　戸</v>
      </c>
      <c r="AG11" s="333" t="str">
        <f>AB6</f>
        <v>中津沖代</v>
      </c>
      <c r="AH11" s="146" t="str">
        <f>AH5</f>
        <v>寒　田</v>
      </c>
      <c r="AI11" s="257">
        <v>0</v>
      </c>
      <c r="AJ11" s="257" t="s">
        <v>0</v>
      </c>
      <c r="AK11" s="257">
        <v>3</v>
      </c>
      <c r="AL11" s="258" t="str">
        <f>AH6</f>
        <v>はやぶさ</v>
      </c>
      <c r="AM11" s="259" t="str">
        <f>AL5</f>
        <v>若　宮</v>
      </c>
      <c r="AN11" s="146" t="str">
        <f>AN5</f>
        <v>別　保</v>
      </c>
      <c r="AO11" s="257">
        <v>0</v>
      </c>
      <c r="AP11" s="257" t="s">
        <v>0</v>
      </c>
      <c r="AQ11" s="257">
        <v>2</v>
      </c>
      <c r="AR11" s="258" t="str">
        <f>AN6</f>
        <v>鶴　居</v>
      </c>
      <c r="AS11" s="259" t="str">
        <f>AR5</f>
        <v>千　怒</v>
      </c>
      <c r="AT11" s="146" t="str">
        <f>AT5</f>
        <v>明　治</v>
      </c>
      <c r="AU11" s="257">
        <v>0</v>
      </c>
      <c r="AV11" s="257" t="s">
        <v>0</v>
      </c>
      <c r="AW11" s="257">
        <v>2</v>
      </c>
      <c r="AX11" s="258" t="str">
        <f>AT6</f>
        <v>大　野</v>
      </c>
      <c r="AY11" s="259" t="str">
        <f>AX5</f>
        <v>玖　珠</v>
      </c>
    </row>
    <row r="12" spans="1:51" s="5" customFormat="1" ht="41.25" customHeight="1">
      <c r="A12" s="254"/>
      <c r="B12" s="305" t="s">
        <v>440</v>
      </c>
      <c r="C12" s="7" t="s">
        <v>431</v>
      </c>
      <c r="D12" s="307" t="str">
        <f>D5</f>
        <v>横瀬西</v>
      </c>
      <c r="E12" s="308">
        <v>0</v>
      </c>
      <c r="F12" s="308" t="s">
        <v>0</v>
      </c>
      <c r="G12" s="308">
        <v>2</v>
      </c>
      <c r="H12" s="312" t="str">
        <f>H6</f>
        <v>金池長浜</v>
      </c>
      <c r="I12" s="313" t="str">
        <f>I6</f>
        <v>津久見</v>
      </c>
      <c r="J12" s="307" t="str">
        <f>J5</f>
        <v>東稙田</v>
      </c>
      <c r="K12" s="308">
        <v>0</v>
      </c>
      <c r="L12" s="308" t="s">
        <v>0</v>
      </c>
      <c r="M12" s="308">
        <v>3</v>
      </c>
      <c r="N12" s="312" t="str">
        <f>N6</f>
        <v>滝尾下郡</v>
      </c>
      <c r="O12" s="313" t="str">
        <f>O6</f>
        <v>戸次吉野</v>
      </c>
      <c r="P12" s="33" t="str">
        <f>T5</f>
        <v>咸宜日隈</v>
      </c>
      <c r="Q12" s="23">
        <v>0</v>
      </c>
      <c r="R12" s="23" t="s">
        <v>0</v>
      </c>
      <c r="S12" s="23">
        <v>2</v>
      </c>
      <c r="T12" s="42" t="str">
        <f>T6</f>
        <v>判　田</v>
      </c>
      <c r="U12" s="28" t="str">
        <f>P5</f>
        <v>東大分</v>
      </c>
      <c r="V12" s="33" t="str">
        <f>Z5</f>
        <v>由布川</v>
      </c>
      <c r="W12" s="23">
        <v>2</v>
      </c>
      <c r="X12" s="23" t="s">
        <v>0</v>
      </c>
      <c r="Y12" s="23">
        <v>0</v>
      </c>
      <c r="Z12" s="42" t="str">
        <f>Z6</f>
        <v>城　南</v>
      </c>
      <c r="AA12" s="28" t="str">
        <f>V5</f>
        <v>城　東</v>
      </c>
      <c r="AB12" s="307" t="str">
        <f>AB5</f>
        <v>森　岡</v>
      </c>
      <c r="AC12" s="308">
        <v>1</v>
      </c>
      <c r="AD12" s="308" t="s">
        <v>0</v>
      </c>
      <c r="AE12" s="308">
        <v>1</v>
      </c>
      <c r="AF12" s="312" t="str">
        <f>AF6</f>
        <v>日　岡</v>
      </c>
      <c r="AG12" s="313" t="str">
        <f>AG6</f>
        <v>くにみ</v>
      </c>
      <c r="AH12" s="33" t="str">
        <f>AL5</f>
        <v>若　宮</v>
      </c>
      <c r="AI12" s="23">
        <v>2</v>
      </c>
      <c r="AJ12" s="23" t="s">
        <v>0</v>
      </c>
      <c r="AK12" s="23">
        <v>3</v>
      </c>
      <c r="AL12" s="42" t="str">
        <f>AL6</f>
        <v>明野西</v>
      </c>
      <c r="AM12" s="28" t="str">
        <f>AH5</f>
        <v>寒　田</v>
      </c>
      <c r="AN12" s="33" t="str">
        <f>AR5</f>
        <v>千　怒</v>
      </c>
      <c r="AO12" s="23">
        <v>0</v>
      </c>
      <c r="AP12" s="23" t="s">
        <v>0</v>
      </c>
      <c r="AQ12" s="23">
        <v>10</v>
      </c>
      <c r="AR12" s="42" t="str">
        <f>AR6</f>
        <v>明野東</v>
      </c>
      <c r="AS12" s="28" t="str">
        <f>AN5</f>
        <v>別　保</v>
      </c>
      <c r="AT12" s="33" t="str">
        <f>AX5</f>
        <v>玖　珠</v>
      </c>
      <c r="AU12" s="23">
        <v>9</v>
      </c>
      <c r="AV12" s="23" t="s">
        <v>0</v>
      </c>
      <c r="AW12" s="23">
        <v>0</v>
      </c>
      <c r="AX12" s="42" t="str">
        <f>AX6</f>
        <v>明野北</v>
      </c>
      <c r="AY12" s="28" t="str">
        <f>AT5</f>
        <v>明　治</v>
      </c>
    </row>
    <row r="13" spans="1:51" s="5" customFormat="1" ht="41.25" customHeight="1">
      <c r="A13" s="254"/>
      <c r="B13" s="305" t="s">
        <v>441</v>
      </c>
      <c r="C13" s="7"/>
      <c r="D13" s="330" t="str">
        <f>D6</f>
        <v>中津豊南</v>
      </c>
      <c r="E13" s="308">
        <v>0</v>
      </c>
      <c r="F13" s="308" t="s">
        <v>47</v>
      </c>
      <c r="G13" s="308">
        <v>4</v>
      </c>
      <c r="H13" s="331" t="str">
        <f>D7</f>
        <v>碩　田</v>
      </c>
      <c r="I13" s="318" t="str">
        <f>I8</f>
        <v>横瀬西</v>
      </c>
      <c r="J13" s="330" t="str">
        <f>J6</f>
        <v>県央おおの</v>
      </c>
      <c r="K13" s="308">
        <v>1</v>
      </c>
      <c r="L13" s="308" t="s">
        <v>47</v>
      </c>
      <c r="M13" s="308">
        <v>1</v>
      </c>
      <c r="N13" s="331" t="str">
        <f>J7</f>
        <v>賀　来</v>
      </c>
      <c r="O13" s="318" t="str">
        <f>O8</f>
        <v>東稙田</v>
      </c>
      <c r="P13" s="298"/>
      <c r="Q13" s="23"/>
      <c r="R13" s="23"/>
      <c r="S13" s="23"/>
      <c r="T13" s="299"/>
      <c r="U13" s="28"/>
      <c r="V13" s="298"/>
      <c r="W13" s="23"/>
      <c r="X13" s="23"/>
      <c r="Y13" s="23"/>
      <c r="Z13" s="299"/>
      <c r="AA13" s="28"/>
      <c r="AB13" s="330" t="str">
        <f>AB6</f>
        <v>中津沖代</v>
      </c>
      <c r="AC13" s="308">
        <v>3</v>
      </c>
      <c r="AD13" s="308" t="s">
        <v>47</v>
      </c>
      <c r="AE13" s="308">
        <v>0</v>
      </c>
      <c r="AF13" s="331" t="str">
        <f>AB7</f>
        <v>敷　戸</v>
      </c>
      <c r="AG13" s="318" t="str">
        <f>AG8</f>
        <v>森　岡</v>
      </c>
      <c r="AH13" s="298"/>
      <c r="AI13" s="23"/>
      <c r="AJ13" s="23"/>
      <c r="AK13" s="23"/>
      <c r="AL13" s="299"/>
      <c r="AM13" s="28"/>
      <c r="AN13" s="298"/>
      <c r="AO13" s="23"/>
      <c r="AP13" s="23"/>
      <c r="AQ13" s="23"/>
      <c r="AR13" s="299"/>
      <c r="AS13" s="28"/>
      <c r="AT13" s="298"/>
      <c r="AU13" s="23"/>
      <c r="AV13" s="23"/>
      <c r="AW13" s="23"/>
      <c r="AX13" s="299"/>
      <c r="AY13" s="28"/>
    </row>
    <row r="14" spans="1:51" s="5" customFormat="1" ht="41.25" customHeight="1" thickBot="1">
      <c r="A14" s="256"/>
      <c r="B14" s="335" t="s">
        <v>442</v>
      </c>
      <c r="C14" s="297"/>
      <c r="D14" s="322" t="str">
        <f>H5</f>
        <v>津久見</v>
      </c>
      <c r="E14" s="308">
        <v>1</v>
      </c>
      <c r="F14" s="308" t="s">
        <v>47</v>
      </c>
      <c r="G14" s="308">
        <v>0</v>
      </c>
      <c r="H14" s="323" t="str">
        <f>H6</f>
        <v>金池長浜</v>
      </c>
      <c r="I14" s="334" t="str">
        <f>I5</f>
        <v>碩　田</v>
      </c>
      <c r="J14" s="322" t="str">
        <f>N5</f>
        <v>戸次吉野</v>
      </c>
      <c r="K14" s="308">
        <v>1</v>
      </c>
      <c r="L14" s="308" t="s">
        <v>47</v>
      </c>
      <c r="M14" s="308">
        <v>1</v>
      </c>
      <c r="N14" s="323" t="str">
        <f>N6</f>
        <v>滝尾下郡</v>
      </c>
      <c r="O14" s="334" t="str">
        <f>O5</f>
        <v>賀　来</v>
      </c>
      <c r="P14" s="294"/>
      <c r="Q14" s="295"/>
      <c r="R14" s="295"/>
      <c r="S14" s="295"/>
      <c r="T14" s="296"/>
      <c r="U14" s="300"/>
      <c r="V14" s="294"/>
      <c r="W14" s="295"/>
      <c r="X14" s="295"/>
      <c r="Y14" s="295"/>
      <c r="Z14" s="296"/>
      <c r="AA14" s="300"/>
      <c r="AB14" s="322" t="str">
        <f>AF5</f>
        <v>くにみ</v>
      </c>
      <c r="AC14" s="308">
        <v>0</v>
      </c>
      <c r="AD14" s="308" t="s">
        <v>47</v>
      </c>
      <c r="AE14" s="308">
        <v>2</v>
      </c>
      <c r="AF14" s="323" t="str">
        <f>AF6</f>
        <v>日　岡</v>
      </c>
      <c r="AG14" s="334" t="str">
        <f>AG5</f>
        <v>敷　戸</v>
      </c>
      <c r="AH14" s="294"/>
      <c r="AI14" s="295"/>
      <c r="AJ14" s="295"/>
      <c r="AK14" s="295"/>
      <c r="AL14" s="296"/>
      <c r="AM14" s="300"/>
      <c r="AN14" s="294"/>
      <c r="AO14" s="295"/>
      <c r="AP14" s="295"/>
      <c r="AQ14" s="295"/>
      <c r="AR14" s="296"/>
      <c r="AS14" s="300"/>
      <c r="AT14" s="294"/>
      <c r="AU14" s="295"/>
      <c r="AV14" s="295"/>
      <c r="AW14" s="295"/>
      <c r="AX14" s="296"/>
      <c r="AY14" s="300"/>
    </row>
    <row r="15" spans="1:51" s="5" customFormat="1" ht="67.5" customHeight="1" thickBot="1">
      <c r="A15" s="410" t="s">
        <v>492</v>
      </c>
      <c r="B15" s="410"/>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410"/>
    </row>
    <row r="16" spans="1:51" s="5" customFormat="1" ht="41.25" customHeight="1">
      <c r="A16" s="411" t="s">
        <v>2</v>
      </c>
      <c r="B16" s="279" t="s">
        <v>3</v>
      </c>
      <c r="C16" s="278"/>
      <c r="D16" s="405" t="s">
        <v>79</v>
      </c>
      <c r="E16" s="400"/>
      <c r="F16" s="400"/>
      <c r="G16" s="400"/>
      <c r="H16" s="400"/>
      <c r="I16" s="400"/>
      <c r="J16" s="405" t="s">
        <v>206</v>
      </c>
      <c r="K16" s="400"/>
      <c r="L16" s="400"/>
      <c r="M16" s="400"/>
      <c r="N16" s="400"/>
      <c r="O16" s="401"/>
      <c r="P16" s="405" t="s">
        <v>14</v>
      </c>
      <c r="Q16" s="400"/>
      <c r="R16" s="400"/>
      <c r="S16" s="400"/>
      <c r="T16" s="400"/>
      <c r="U16" s="401"/>
      <c r="V16" s="405" t="s">
        <v>15</v>
      </c>
      <c r="W16" s="400"/>
      <c r="X16" s="400"/>
      <c r="Y16" s="400"/>
      <c r="Z16" s="400"/>
      <c r="AA16" s="401"/>
      <c r="AB16" s="405" t="s">
        <v>16</v>
      </c>
      <c r="AC16" s="400"/>
      <c r="AD16" s="400"/>
      <c r="AE16" s="400"/>
      <c r="AF16" s="400"/>
      <c r="AG16" s="401"/>
      <c r="AH16" s="405" t="s">
        <v>17</v>
      </c>
      <c r="AI16" s="400"/>
      <c r="AJ16" s="400"/>
      <c r="AK16" s="400"/>
      <c r="AL16" s="400"/>
      <c r="AM16" s="401"/>
      <c r="AN16" s="405" t="s">
        <v>18</v>
      </c>
      <c r="AO16" s="400"/>
      <c r="AP16" s="400"/>
      <c r="AQ16" s="400"/>
      <c r="AR16" s="400"/>
      <c r="AS16" s="401"/>
      <c r="AT16" s="405" t="s">
        <v>23</v>
      </c>
      <c r="AU16" s="400"/>
      <c r="AV16" s="400"/>
      <c r="AW16" s="400"/>
      <c r="AX16" s="400"/>
      <c r="AY16" s="401"/>
    </row>
    <row r="17" spans="1:51" s="5" customFormat="1" ht="41.25" customHeight="1">
      <c r="A17" s="412"/>
      <c r="B17" s="291" t="s">
        <v>11</v>
      </c>
      <c r="C17" s="13"/>
      <c r="D17" s="402" t="str">
        <f>予選組合せ!K24</f>
        <v>三佐小</v>
      </c>
      <c r="E17" s="403"/>
      <c r="F17" s="403"/>
      <c r="G17" s="403"/>
      <c r="H17" s="404"/>
      <c r="I17" s="6" t="s">
        <v>12</v>
      </c>
      <c r="J17" s="402" t="str">
        <f>予選組合せ!L24</f>
        <v>明治北</v>
      </c>
      <c r="K17" s="403"/>
      <c r="L17" s="403"/>
      <c r="M17" s="403"/>
      <c r="N17" s="409"/>
      <c r="O17" s="13" t="s">
        <v>12</v>
      </c>
      <c r="P17" s="402" t="str">
        <f>予選組合せ!M24</f>
        <v>西の台小</v>
      </c>
      <c r="Q17" s="403"/>
      <c r="R17" s="403"/>
      <c r="S17" s="403"/>
      <c r="T17" s="404"/>
      <c r="U17" s="6" t="s">
        <v>12</v>
      </c>
      <c r="V17" s="402" t="str">
        <f>予選組合せ!N24</f>
        <v>豊府小</v>
      </c>
      <c r="W17" s="403"/>
      <c r="X17" s="403"/>
      <c r="Y17" s="403"/>
      <c r="Z17" s="404"/>
      <c r="AA17" s="6" t="s">
        <v>12</v>
      </c>
      <c r="AB17" s="402" t="str">
        <f>予選組合せ!O24</f>
        <v>西部Ｇ・上</v>
      </c>
      <c r="AC17" s="403"/>
      <c r="AD17" s="403"/>
      <c r="AE17" s="403"/>
      <c r="AF17" s="404"/>
      <c r="AG17" s="6" t="s">
        <v>12</v>
      </c>
      <c r="AH17" s="402" t="str">
        <f>予選組合せ!P24</f>
        <v>西部Ｇ・下</v>
      </c>
      <c r="AI17" s="403"/>
      <c r="AJ17" s="403"/>
      <c r="AK17" s="403"/>
      <c r="AL17" s="409"/>
      <c r="AM17" s="13" t="s">
        <v>12</v>
      </c>
      <c r="AN17" s="402" t="str">
        <f>予選組合せ!Q24</f>
        <v>宗方小</v>
      </c>
      <c r="AO17" s="403"/>
      <c r="AP17" s="403"/>
      <c r="AQ17" s="403"/>
      <c r="AR17" s="409"/>
      <c r="AS17" s="13" t="s">
        <v>12</v>
      </c>
      <c r="AT17" s="402" t="str">
        <f>予選組合せ!R24</f>
        <v>田尻小</v>
      </c>
      <c r="AU17" s="403"/>
      <c r="AV17" s="403"/>
      <c r="AW17" s="403"/>
      <c r="AX17" s="404"/>
      <c r="AY17" s="6" t="s">
        <v>12</v>
      </c>
    </row>
    <row r="18" spans="1:51" s="5" customFormat="1" ht="41.25" customHeight="1">
      <c r="A18" s="253">
        <v>7</v>
      </c>
      <c r="B18" s="292" t="s">
        <v>426</v>
      </c>
      <c r="C18" s="324"/>
      <c r="D18" s="26" t="str">
        <f>予選組合せ!K30</f>
        <v>エラン横瀬</v>
      </c>
      <c r="E18" s="23">
        <v>10</v>
      </c>
      <c r="F18" s="23" t="s">
        <v>47</v>
      </c>
      <c r="G18" s="23">
        <v>0</v>
      </c>
      <c r="H18" s="32" t="str">
        <f>予選組合せ!K32</f>
        <v>日　出</v>
      </c>
      <c r="I18" s="43" t="str">
        <f>H19</f>
        <v>三　佐</v>
      </c>
      <c r="J18" s="26" t="str">
        <f>予選組合せ!L30</f>
        <v>北郡坂ノ市</v>
      </c>
      <c r="K18" s="23">
        <v>3</v>
      </c>
      <c r="L18" s="23" t="s">
        <v>47</v>
      </c>
      <c r="M18" s="23">
        <v>1</v>
      </c>
      <c r="N18" s="32" t="str">
        <f>予選組合せ!L32</f>
        <v>豊　川</v>
      </c>
      <c r="O18" s="43" t="str">
        <f>N19</f>
        <v>明治北</v>
      </c>
      <c r="P18" s="26" t="str">
        <f>予選組合せ!M30</f>
        <v>荏　隈</v>
      </c>
      <c r="Q18" s="23">
        <v>0</v>
      </c>
      <c r="R18" s="23" t="s">
        <v>47</v>
      </c>
      <c r="S18" s="23">
        <v>1</v>
      </c>
      <c r="T18" s="32" t="str">
        <f>予選組合せ!M32</f>
        <v>挾　間</v>
      </c>
      <c r="U18" s="43" t="str">
        <f>T19</f>
        <v>西の台</v>
      </c>
      <c r="V18" s="26" t="str">
        <f>予選組合せ!N30</f>
        <v>鴛　野</v>
      </c>
      <c r="W18" s="23">
        <v>1</v>
      </c>
      <c r="X18" s="23" t="s">
        <v>47</v>
      </c>
      <c r="Y18" s="23">
        <v>5</v>
      </c>
      <c r="Z18" s="32" t="str">
        <f>予選組合せ!N32</f>
        <v>豊後高田</v>
      </c>
      <c r="AA18" s="43" t="str">
        <f>Z19</f>
        <v>豊　府</v>
      </c>
      <c r="AB18" s="26" t="str">
        <f>予選組合せ!O30</f>
        <v>東　陽</v>
      </c>
      <c r="AC18" s="23">
        <v>2</v>
      </c>
      <c r="AD18" s="23" t="s">
        <v>47</v>
      </c>
      <c r="AE18" s="23">
        <v>0</v>
      </c>
      <c r="AF18" s="32" t="str">
        <f>予選組合せ!O32</f>
        <v>安　岐</v>
      </c>
      <c r="AG18" s="43" t="str">
        <f>AF19</f>
        <v>八　幡</v>
      </c>
      <c r="AH18" s="26" t="str">
        <f>予選組合せ!P30</f>
        <v>桃　園</v>
      </c>
      <c r="AI18" s="23">
        <v>4</v>
      </c>
      <c r="AJ18" s="23" t="s">
        <v>47</v>
      </c>
      <c r="AK18" s="23">
        <v>0</v>
      </c>
      <c r="AL18" s="32" t="str">
        <f>予選組合せ!P32</f>
        <v>三　芳</v>
      </c>
      <c r="AM18" s="43" t="str">
        <f>AL19</f>
        <v>大　道</v>
      </c>
      <c r="AN18" s="29" t="str">
        <f>予選組合せ!Q30</f>
        <v>春　日</v>
      </c>
      <c r="AO18" s="23">
        <v>1</v>
      </c>
      <c r="AP18" s="23" t="s">
        <v>47</v>
      </c>
      <c r="AQ18" s="23">
        <v>5</v>
      </c>
      <c r="AR18" s="35" t="str">
        <f>予選組合せ!Q32</f>
        <v>きつき</v>
      </c>
      <c r="AS18" s="144" t="str">
        <f>予選組合せ!Q26</f>
        <v>宗　方</v>
      </c>
      <c r="AT18" s="26" t="str">
        <f>予選組合せ!R30</f>
        <v>南大分</v>
      </c>
      <c r="AU18" s="23">
        <v>3</v>
      </c>
      <c r="AV18" s="23" t="s">
        <v>47</v>
      </c>
      <c r="AW18" s="23">
        <v>0</v>
      </c>
      <c r="AX18" s="32" t="str">
        <f>予選組合せ!R32</f>
        <v>武　蔵</v>
      </c>
      <c r="AY18" s="43" t="str">
        <f>AX19</f>
        <v>田　尻</v>
      </c>
    </row>
    <row r="19" spans="1:51" s="5" customFormat="1" ht="41.25" customHeight="1">
      <c r="A19" s="254" t="s">
        <v>13</v>
      </c>
      <c r="B19" s="292" t="s">
        <v>427</v>
      </c>
      <c r="C19" s="324"/>
      <c r="D19" s="37" t="str">
        <f>予選組合せ!K28</f>
        <v>鶴岡S</v>
      </c>
      <c r="E19" s="23">
        <v>2</v>
      </c>
      <c r="F19" s="23" t="s">
        <v>47</v>
      </c>
      <c r="G19" s="23">
        <v>1</v>
      </c>
      <c r="H19" s="42" t="str">
        <f>予選組合せ!K26</f>
        <v>三　佐</v>
      </c>
      <c r="I19" s="34" t="str">
        <f>H18</f>
        <v>日　出</v>
      </c>
      <c r="J19" s="37" t="str">
        <f>予選組合せ!L28</f>
        <v>渡町台</v>
      </c>
      <c r="K19" s="23">
        <v>0</v>
      </c>
      <c r="L19" s="23" t="s">
        <v>47</v>
      </c>
      <c r="M19" s="23">
        <v>5</v>
      </c>
      <c r="N19" s="42" t="str">
        <f>予選組合せ!L26</f>
        <v>明治北</v>
      </c>
      <c r="O19" s="34" t="str">
        <f>N18</f>
        <v>豊　川</v>
      </c>
      <c r="P19" s="37" t="str">
        <f>予選組合せ!M28</f>
        <v>弥　生</v>
      </c>
      <c r="Q19" s="23">
        <v>3</v>
      </c>
      <c r="R19" s="23" t="s">
        <v>47</v>
      </c>
      <c r="S19" s="23">
        <v>0</v>
      </c>
      <c r="T19" s="42" t="str">
        <f>予選組合せ!M26</f>
        <v>西の台</v>
      </c>
      <c r="U19" s="34" t="str">
        <f>T18</f>
        <v>挾　間</v>
      </c>
      <c r="V19" s="37" t="str">
        <f>予選組合せ!N28</f>
        <v>上堅田</v>
      </c>
      <c r="W19" s="23">
        <v>0</v>
      </c>
      <c r="X19" s="23" t="s">
        <v>47</v>
      </c>
      <c r="Y19" s="23">
        <v>3</v>
      </c>
      <c r="Z19" s="42" t="str">
        <f>予選組合せ!N26</f>
        <v>豊　府</v>
      </c>
      <c r="AA19" s="34" t="str">
        <f>Z18</f>
        <v>豊後高田</v>
      </c>
      <c r="AB19" s="37" t="str">
        <f>予選組合せ!O28</f>
        <v>緑　丘</v>
      </c>
      <c r="AC19" s="23">
        <v>4</v>
      </c>
      <c r="AD19" s="23" t="s">
        <v>47</v>
      </c>
      <c r="AE19" s="23">
        <v>0</v>
      </c>
      <c r="AF19" s="42" t="str">
        <f>予選組合せ!O26</f>
        <v>八　幡</v>
      </c>
      <c r="AG19" s="34" t="str">
        <f>AF18</f>
        <v>安　岐</v>
      </c>
      <c r="AH19" s="37" t="str">
        <f>予選組合せ!P28</f>
        <v>下　毛</v>
      </c>
      <c r="AI19" s="23">
        <v>0</v>
      </c>
      <c r="AJ19" s="23" t="s">
        <v>47</v>
      </c>
      <c r="AK19" s="23">
        <v>1</v>
      </c>
      <c r="AL19" s="42" t="str">
        <f>予選組合せ!P26</f>
        <v>大　道</v>
      </c>
      <c r="AM19" s="34" t="str">
        <f>AL18</f>
        <v>三　芳</v>
      </c>
      <c r="AN19" s="37" t="str">
        <f>予選組合せ!Q28</f>
        <v>竹田直入</v>
      </c>
      <c r="AO19" s="23">
        <v>0</v>
      </c>
      <c r="AP19" s="23" t="s">
        <v>47</v>
      </c>
      <c r="AQ19" s="23">
        <v>1</v>
      </c>
      <c r="AR19" s="44" t="str">
        <f>予選組合せ!Q26</f>
        <v>宗　方</v>
      </c>
      <c r="AS19" s="36" t="str">
        <f>AN21</f>
        <v>きつき</v>
      </c>
      <c r="AT19" s="37" t="str">
        <f>予選組合せ!R28</f>
        <v>佐伯リベロ</v>
      </c>
      <c r="AU19" s="23">
        <v>2</v>
      </c>
      <c r="AV19" s="23" t="s">
        <v>47</v>
      </c>
      <c r="AW19" s="23">
        <v>0</v>
      </c>
      <c r="AX19" s="42" t="str">
        <f>予選組合せ!R26</f>
        <v>田　尻</v>
      </c>
      <c r="AY19" s="34" t="str">
        <f>AX18</f>
        <v>武　蔵</v>
      </c>
    </row>
    <row r="20" spans="1:51" s="5" customFormat="1" ht="41.25" customHeight="1">
      <c r="A20" s="254">
        <v>14</v>
      </c>
      <c r="B20" s="292"/>
      <c r="C20" s="324"/>
      <c r="D20" s="9"/>
      <c r="E20" s="23"/>
      <c r="F20" s="23"/>
      <c r="G20" s="23"/>
      <c r="H20" s="27"/>
      <c r="I20" s="43"/>
      <c r="J20" s="9"/>
      <c r="K20" s="23"/>
      <c r="L20" s="23"/>
      <c r="M20" s="23"/>
      <c r="N20" s="27"/>
      <c r="O20" s="43"/>
      <c r="P20" s="9"/>
      <c r="Q20" s="23"/>
      <c r="R20" s="23"/>
      <c r="S20" s="23"/>
      <c r="T20" s="10"/>
      <c r="U20" s="8"/>
      <c r="V20" s="9"/>
      <c r="W20" s="23"/>
      <c r="X20" s="23"/>
      <c r="Y20" s="23"/>
      <c r="Z20" s="10"/>
      <c r="AA20" s="8"/>
      <c r="AB20" s="9"/>
      <c r="AC20" s="23"/>
      <c r="AD20" s="23"/>
      <c r="AE20" s="23"/>
      <c r="AF20" s="10"/>
      <c r="AG20" s="8"/>
      <c r="AH20" s="9"/>
      <c r="AI20" s="23"/>
      <c r="AJ20" s="23"/>
      <c r="AK20" s="23"/>
      <c r="AL20" s="10"/>
      <c r="AM20" s="8"/>
      <c r="AN20" s="20"/>
      <c r="AO20" s="23"/>
      <c r="AP20" s="23"/>
      <c r="AQ20" s="23"/>
      <c r="AR20" s="30"/>
      <c r="AS20" s="45"/>
      <c r="AT20" s="9"/>
      <c r="AU20" s="23"/>
      <c r="AV20" s="23"/>
      <c r="AW20" s="23"/>
      <c r="AX20" s="10"/>
      <c r="AY20" s="8"/>
    </row>
    <row r="21" spans="1:51" s="5" customFormat="1" ht="41.25" customHeight="1">
      <c r="A21" s="255" t="s">
        <v>2</v>
      </c>
      <c r="B21" s="292" t="s">
        <v>428</v>
      </c>
      <c r="C21" s="324"/>
      <c r="D21" s="33" t="str">
        <f>H18</f>
        <v>日　出</v>
      </c>
      <c r="E21" s="23">
        <v>0</v>
      </c>
      <c r="F21" s="23" t="s">
        <v>47</v>
      </c>
      <c r="G21" s="23">
        <v>3</v>
      </c>
      <c r="H21" s="38" t="str">
        <f>D19</f>
        <v>鶴岡S</v>
      </c>
      <c r="I21" s="28" t="str">
        <f>D18</f>
        <v>エラン横瀬</v>
      </c>
      <c r="J21" s="33" t="str">
        <f>N18</f>
        <v>豊　川</v>
      </c>
      <c r="K21" s="23">
        <v>0</v>
      </c>
      <c r="L21" s="23" t="s">
        <v>47</v>
      </c>
      <c r="M21" s="23">
        <v>4</v>
      </c>
      <c r="N21" s="38" t="str">
        <f>J19</f>
        <v>渡町台</v>
      </c>
      <c r="O21" s="28" t="str">
        <f>J18</f>
        <v>北郡坂ノ市</v>
      </c>
      <c r="P21" s="33" t="str">
        <f>T18</f>
        <v>挾　間</v>
      </c>
      <c r="Q21" s="23">
        <v>1</v>
      </c>
      <c r="R21" s="23" t="s">
        <v>47</v>
      </c>
      <c r="S21" s="23">
        <v>4</v>
      </c>
      <c r="T21" s="38" t="str">
        <f>P19</f>
        <v>弥　生</v>
      </c>
      <c r="U21" s="28" t="str">
        <f>P18</f>
        <v>荏　隈</v>
      </c>
      <c r="V21" s="33" t="str">
        <f>Z18</f>
        <v>豊後高田</v>
      </c>
      <c r="W21" s="23">
        <v>4</v>
      </c>
      <c r="X21" s="23" t="s">
        <v>47</v>
      </c>
      <c r="Y21" s="23">
        <v>1</v>
      </c>
      <c r="Z21" s="38" t="str">
        <f>V19</f>
        <v>上堅田</v>
      </c>
      <c r="AA21" s="28" t="str">
        <f>V18</f>
        <v>鴛　野</v>
      </c>
      <c r="AB21" s="33" t="str">
        <f>AF18</f>
        <v>安　岐</v>
      </c>
      <c r="AC21" s="23">
        <v>1</v>
      </c>
      <c r="AD21" s="23" t="s">
        <v>47</v>
      </c>
      <c r="AE21" s="23">
        <v>1</v>
      </c>
      <c r="AF21" s="38" t="str">
        <f>AB19</f>
        <v>緑　丘</v>
      </c>
      <c r="AG21" s="28" t="str">
        <f>AB18</f>
        <v>東　陽</v>
      </c>
      <c r="AH21" s="33" t="str">
        <f>AL18</f>
        <v>三　芳</v>
      </c>
      <c r="AI21" s="23">
        <v>1</v>
      </c>
      <c r="AJ21" s="23" t="s">
        <v>47</v>
      </c>
      <c r="AK21" s="23">
        <v>3</v>
      </c>
      <c r="AL21" s="38" t="str">
        <f>AH19</f>
        <v>下　毛</v>
      </c>
      <c r="AM21" s="28" t="str">
        <f>AH18</f>
        <v>桃　園</v>
      </c>
      <c r="AN21" s="33" t="str">
        <f>AR18</f>
        <v>きつき</v>
      </c>
      <c r="AO21" s="23">
        <v>2</v>
      </c>
      <c r="AP21" s="23" t="s">
        <v>47</v>
      </c>
      <c r="AQ21" s="23">
        <v>1</v>
      </c>
      <c r="AR21" s="40" t="str">
        <f>AN19</f>
        <v>竹田直入</v>
      </c>
      <c r="AS21" s="31" t="str">
        <f>AN18</f>
        <v>春　日</v>
      </c>
      <c r="AT21" s="33" t="str">
        <f>AX18</f>
        <v>武　蔵</v>
      </c>
      <c r="AU21" s="23">
        <v>0</v>
      </c>
      <c r="AV21" s="23" t="s">
        <v>47</v>
      </c>
      <c r="AW21" s="23">
        <v>4</v>
      </c>
      <c r="AX21" s="38" t="str">
        <f>AT19</f>
        <v>佐伯リベロ</v>
      </c>
      <c r="AY21" s="28" t="str">
        <f>AT18</f>
        <v>南大分</v>
      </c>
    </row>
    <row r="22" spans="1:51" s="5" customFormat="1" ht="41.25" customHeight="1">
      <c r="A22" s="255"/>
      <c r="B22" s="292" t="s">
        <v>429</v>
      </c>
      <c r="C22" s="324"/>
      <c r="D22" s="26" t="str">
        <f>D18</f>
        <v>エラン横瀬</v>
      </c>
      <c r="E22" s="23">
        <v>0</v>
      </c>
      <c r="F22" s="23" t="s">
        <v>47</v>
      </c>
      <c r="G22" s="23">
        <v>0</v>
      </c>
      <c r="H22" s="42" t="str">
        <f>H19</f>
        <v>三　佐</v>
      </c>
      <c r="I22" s="39" t="str">
        <f>D19</f>
        <v>鶴岡S</v>
      </c>
      <c r="J22" s="26" t="str">
        <f>J18</f>
        <v>北郡坂ノ市</v>
      </c>
      <c r="K22" s="23">
        <v>0</v>
      </c>
      <c r="L22" s="23" t="s">
        <v>47</v>
      </c>
      <c r="M22" s="23">
        <v>1</v>
      </c>
      <c r="N22" s="42" t="str">
        <f>N19</f>
        <v>明治北</v>
      </c>
      <c r="O22" s="39" t="str">
        <f>J19</f>
        <v>渡町台</v>
      </c>
      <c r="P22" s="26" t="str">
        <f>P18</f>
        <v>荏　隈</v>
      </c>
      <c r="Q22" s="23">
        <v>0</v>
      </c>
      <c r="R22" s="23" t="s">
        <v>47</v>
      </c>
      <c r="S22" s="23">
        <v>2</v>
      </c>
      <c r="T22" s="42" t="str">
        <f>T19</f>
        <v>西の台</v>
      </c>
      <c r="U22" s="39" t="str">
        <f>P19</f>
        <v>弥　生</v>
      </c>
      <c r="V22" s="26" t="str">
        <f>V18</f>
        <v>鴛　野</v>
      </c>
      <c r="W22" s="23">
        <v>0</v>
      </c>
      <c r="X22" s="23" t="s">
        <v>47</v>
      </c>
      <c r="Y22" s="23">
        <v>1</v>
      </c>
      <c r="Z22" s="42" t="str">
        <f>Z19</f>
        <v>豊　府</v>
      </c>
      <c r="AA22" s="39" t="str">
        <f>V19</f>
        <v>上堅田</v>
      </c>
      <c r="AB22" s="26" t="str">
        <f>AB18</f>
        <v>東　陽</v>
      </c>
      <c r="AC22" s="23">
        <v>2</v>
      </c>
      <c r="AD22" s="23" t="s">
        <v>47</v>
      </c>
      <c r="AE22" s="23">
        <v>0</v>
      </c>
      <c r="AF22" s="42" t="str">
        <f>AF19</f>
        <v>八　幡</v>
      </c>
      <c r="AG22" s="39" t="str">
        <f>AB19</f>
        <v>緑　丘</v>
      </c>
      <c r="AH22" s="26" t="str">
        <f>AH18</f>
        <v>桃　園</v>
      </c>
      <c r="AI22" s="23">
        <v>1</v>
      </c>
      <c r="AJ22" s="23" t="s">
        <v>47</v>
      </c>
      <c r="AK22" s="23">
        <v>0</v>
      </c>
      <c r="AL22" s="42" t="str">
        <f>AL19</f>
        <v>大　道</v>
      </c>
      <c r="AM22" s="39" t="str">
        <f>AH19</f>
        <v>下　毛</v>
      </c>
      <c r="AN22" s="26" t="str">
        <f>AN18</f>
        <v>春　日</v>
      </c>
      <c r="AO22" s="23">
        <v>0</v>
      </c>
      <c r="AP22" s="23" t="s">
        <v>47</v>
      </c>
      <c r="AQ22" s="23">
        <v>8</v>
      </c>
      <c r="AR22" s="44" t="str">
        <f>AS18</f>
        <v>宗　方</v>
      </c>
      <c r="AS22" s="41" t="str">
        <f>AR21</f>
        <v>竹田直入</v>
      </c>
      <c r="AT22" s="26" t="str">
        <f>AT18</f>
        <v>南大分</v>
      </c>
      <c r="AU22" s="23">
        <v>1</v>
      </c>
      <c r="AV22" s="23" t="s">
        <v>47</v>
      </c>
      <c r="AW22" s="23">
        <v>1</v>
      </c>
      <c r="AX22" s="42" t="str">
        <f>AX19</f>
        <v>田　尻</v>
      </c>
      <c r="AY22" s="39" t="str">
        <f>AT19</f>
        <v>佐伯リベロ</v>
      </c>
    </row>
    <row r="23" spans="1:51" s="5" customFormat="1" ht="41.25" customHeight="1">
      <c r="A23" s="255"/>
      <c r="B23" s="292"/>
      <c r="C23" s="324"/>
      <c r="D23" s="26"/>
      <c r="E23" s="23"/>
      <c r="F23" s="23"/>
      <c r="G23" s="23"/>
      <c r="H23" s="42"/>
      <c r="I23" s="39"/>
      <c r="J23" s="26"/>
      <c r="K23" s="23"/>
      <c r="L23" s="23"/>
      <c r="M23" s="23"/>
      <c r="N23" s="42"/>
      <c r="O23" s="39"/>
      <c r="P23" s="26"/>
      <c r="Q23" s="23"/>
      <c r="R23" s="23"/>
      <c r="S23" s="23"/>
      <c r="T23" s="42"/>
      <c r="U23" s="39"/>
      <c r="V23" s="26"/>
      <c r="W23" s="23"/>
      <c r="X23" s="23"/>
      <c r="Y23" s="23"/>
      <c r="Z23" s="42"/>
      <c r="AA23" s="39"/>
      <c r="AB23" s="26"/>
      <c r="AC23" s="23"/>
      <c r="AD23" s="23"/>
      <c r="AE23" s="23"/>
      <c r="AF23" s="42"/>
      <c r="AG23" s="39"/>
      <c r="AH23" s="26"/>
      <c r="AI23" s="23"/>
      <c r="AJ23" s="23"/>
      <c r="AK23" s="23"/>
      <c r="AL23" s="42"/>
      <c r="AM23" s="39"/>
      <c r="AN23" s="26"/>
      <c r="AO23" s="23"/>
      <c r="AP23" s="23"/>
      <c r="AQ23" s="23"/>
      <c r="AR23" s="44"/>
      <c r="AS23" s="41"/>
      <c r="AT23" s="26"/>
      <c r="AU23" s="23"/>
      <c r="AV23" s="23"/>
      <c r="AW23" s="23"/>
      <c r="AX23" s="42"/>
      <c r="AY23" s="39"/>
    </row>
    <row r="24" spans="1:51" s="5" customFormat="1" ht="41.25" customHeight="1">
      <c r="A24" s="254"/>
      <c r="B24" s="292" t="s">
        <v>430</v>
      </c>
      <c r="C24" s="325"/>
      <c r="D24" s="146" t="str">
        <f>D18</f>
        <v>エラン横瀬</v>
      </c>
      <c r="E24" s="257">
        <v>3</v>
      </c>
      <c r="F24" s="257" t="s">
        <v>0</v>
      </c>
      <c r="G24" s="257">
        <v>0</v>
      </c>
      <c r="H24" s="258" t="str">
        <f>D19</f>
        <v>鶴岡S</v>
      </c>
      <c r="I24" s="259" t="str">
        <f>H18</f>
        <v>日　出</v>
      </c>
      <c r="J24" s="146" t="str">
        <f>J18</f>
        <v>北郡坂ノ市</v>
      </c>
      <c r="K24" s="257">
        <v>2</v>
      </c>
      <c r="L24" s="257" t="s">
        <v>0</v>
      </c>
      <c r="M24" s="257">
        <v>0</v>
      </c>
      <c r="N24" s="258" t="str">
        <f>J19</f>
        <v>渡町台</v>
      </c>
      <c r="O24" s="259" t="str">
        <f>N18</f>
        <v>豊　川</v>
      </c>
      <c r="P24" s="146" t="str">
        <f>P18</f>
        <v>荏　隈</v>
      </c>
      <c r="Q24" s="257">
        <v>1</v>
      </c>
      <c r="R24" s="257" t="s">
        <v>0</v>
      </c>
      <c r="S24" s="257">
        <v>2</v>
      </c>
      <c r="T24" s="258" t="str">
        <f>P19</f>
        <v>弥　生</v>
      </c>
      <c r="U24" s="259" t="str">
        <f>T18</f>
        <v>挾　間</v>
      </c>
      <c r="V24" s="146" t="str">
        <f>V18</f>
        <v>鴛　野</v>
      </c>
      <c r="W24" s="257">
        <v>0</v>
      </c>
      <c r="X24" s="257" t="s">
        <v>0</v>
      </c>
      <c r="Y24" s="257">
        <v>2</v>
      </c>
      <c r="Z24" s="258" t="str">
        <f>V19</f>
        <v>上堅田</v>
      </c>
      <c r="AA24" s="259" t="str">
        <f>Z18</f>
        <v>豊後高田</v>
      </c>
      <c r="AB24" s="146" t="str">
        <f>AB18</f>
        <v>東　陽</v>
      </c>
      <c r="AC24" s="257">
        <v>2</v>
      </c>
      <c r="AD24" s="257" t="s">
        <v>0</v>
      </c>
      <c r="AE24" s="257">
        <v>0</v>
      </c>
      <c r="AF24" s="258" t="str">
        <f>AB19</f>
        <v>緑　丘</v>
      </c>
      <c r="AG24" s="259" t="str">
        <f>AF18</f>
        <v>安　岐</v>
      </c>
      <c r="AH24" s="146" t="str">
        <f>AH18</f>
        <v>桃　園</v>
      </c>
      <c r="AI24" s="257">
        <v>0</v>
      </c>
      <c r="AJ24" s="257" t="s">
        <v>0</v>
      </c>
      <c r="AK24" s="257">
        <v>0</v>
      </c>
      <c r="AL24" s="258" t="str">
        <f>AH19</f>
        <v>下　毛</v>
      </c>
      <c r="AM24" s="259" t="str">
        <f>AL18</f>
        <v>三　芳</v>
      </c>
      <c r="AN24" s="146" t="str">
        <f>AN22</f>
        <v>春　日</v>
      </c>
      <c r="AO24" s="257">
        <v>0</v>
      </c>
      <c r="AP24" s="257" t="s">
        <v>0</v>
      </c>
      <c r="AQ24" s="257">
        <v>6</v>
      </c>
      <c r="AR24" s="145" t="str">
        <f>AR21</f>
        <v>竹田直入</v>
      </c>
      <c r="AS24" s="147" t="str">
        <f>AS19</f>
        <v>きつき</v>
      </c>
      <c r="AT24" s="146" t="str">
        <f>AT18</f>
        <v>南大分</v>
      </c>
      <c r="AU24" s="257">
        <v>1</v>
      </c>
      <c r="AV24" s="257" t="s">
        <v>0</v>
      </c>
      <c r="AW24" s="257">
        <v>2</v>
      </c>
      <c r="AX24" s="258" t="str">
        <f>AT19</f>
        <v>佐伯リベロ</v>
      </c>
      <c r="AY24" s="259" t="str">
        <f>AX18</f>
        <v>武　蔵</v>
      </c>
    </row>
    <row r="25" spans="1:51" s="5" customFormat="1" ht="41.25" customHeight="1" thickBot="1">
      <c r="A25" s="256"/>
      <c r="B25" s="292" t="s">
        <v>431</v>
      </c>
      <c r="C25" s="326"/>
      <c r="D25" s="33" t="str">
        <f>D21</f>
        <v>日　出</v>
      </c>
      <c r="E25" s="23">
        <v>0</v>
      </c>
      <c r="F25" s="23" t="s">
        <v>0</v>
      </c>
      <c r="G25" s="23">
        <v>5</v>
      </c>
      <c r="H25" s="42" t="str">
        <f>H19</f>
        <v>三　佐</v>
      </c>
      <c r="I25" s="28" t="str">
        <f>D18</f>
        <v>エラン横瀬</v>
      </c>
      <c r="J25" s="33" t="str">
        <f>J21</f>
        <v>豊　川</v>
      </c>
      <c r="K25" s="23">
        <v>0</v>
      </c>
      <c r="L25" s="23" t="s">
        <v>0</v>
      </c>
      <c r="M25" s="23">
        <v>8</v>
      </c>
      <c r="N25" s="42" t="str">
        <f>N19</f>
        <v>明治北</v>
      </c>
      <c r="O25" s="28" t="str">
        <f>J18</f>
        <v>北郡坂ノ市</v>
      </c>
      <c r="P25" s="33" t="str">
        <f>T18</f>
        <v>挾　間</v>
      </c>
      <c r="Q25" s="23">
        <v>2</v>
      </c>
      <c r="R25" s="23" t="s">
        <v>0</v>
      </c>
      <c r="S25" s="23">
        <v>2</v>
      </c>
      <c r="T25" s="42" t="str">
        <f>T19</f>
        <v>西の台</v>
      </c>
      <c r="U25" s="28" t="str">
        <f>P18</f>
        <v>荏　隈</v>
      </c>
      <c r="V25" s="33" t="str">
        <f>Z18</f>
        <v>豊後高田</v>
      </c>
      <c r="W25" s="23">
        <v>0</v>
      </c>
      <c r="X25" s="23" t="s">
        <v>0</v>
      </c>
      <c r="Y25" s="23">
        <v>0</v>
      </c>
      <c r="Z25" s="42" t="str">
        <f>Z19</f>
        <v>豊　府</v>
      </c>
      <c r="AA25" s="28" t="str">
        <f>V18</f>
        <v>鴛　野</v>
      </c>
      <c r="AB25" s="33" t="str">
        <f>AF18</f>
        <v>安　岐</v>
      </c>
      <c r="AC25" s="23">
        <v>1</v>
      </c>
      <c r="AD25" s="23" t="s">
        <v>0</v>
      </c>
      <c r="AE25" s="23">
        <v>1</v>
      </c>
      <c r="AF25" s="42" t="str">
        <f>AF19</f>
        <v>八　幡</v>
      </c>
      <c r="AG25" s="28" t="str">
        <f>AB18</f>
        <v>東　陽</v>
      </c>
      <c r="AH25" s="33" t="str">
        <f>AL18</f>
        <v>三　芳</v>
      </c>
      <c r="AI25" s="23">
        <v>0</v>
      </c>
      <c r="AJ25" s="23" t="s">
        <v>0</v>
      </c>
      <c r="AK25" s="23">
        <v>3</v>
      </c>
      <c r="AL25" s="42" t="str">
        <f>AL19</f>
        <v>大　道</v>
      </c>
      <c r="AM25" s="28" t="str">
        <f>AH18</f>
        <v>桃　園</v>
      </c>
      <c r="AN25" s="47" t="str">
        <f>AR18</f>
        <v>きつき</v>
      </c>
      <c r="AO25" s="23">
        <v>2</v>
      </c>
      <c r="AP25" s="23" t="s">
        <v>0</v>
      </c>
      <c r="AQ25" s="23">
        <v>1</v>
      </c>
      <c r="AR25" s="46" t="str">
        <f>AR19</f>
        <v>宗　方</v>
      </c>
      <c r="AS25" s="148" t="str">
        <f>AS21</f>
        <v>春　日</v>
      </c>
      <c r="AT25" s="33" t="str">
        <f>AX18</f>
        <v>武　蔵</v>
      </c>
      <c r="AU25" s="23">
        <v>0</v>
      </c>
      <c r="AV25" s="23" t="s">
        <v>0</v>
      </c>
      <c r="AW25" s="23">
        <v>4</v>
      </c>
      <c r="AX25" s="42" t="str">
        <f>AX19</f>
        <v>田　尻</v>
      </c>
      <c r="AY25" s="28" t="str">
        <f>AT18</f>
        <v>南大分</v>
      </c>
    </row>
    <row r="26" spans="1:51" s="5" customFormat="1" ht="41.25" customHeight="1">
      <c r="A26" s="410" t="s">
        <v>329</v>
      </c>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row>
    <row r="27" spans="1:51" ht="21.75" customHeight="1"/>
    <row r="28" spans="1:51" ht="21.75" customHeight="1"/>
  </sheetData>
  <mergeCells count="36">
    <mergeCell ref="AT17:AX17"/>
    <mergeCell ref="AN16:AS16"/>
    <mergeCell ref="AN17:AR17"/>
    <mergeCell ref="AH16:AM16"/>
    <mergeCell ref="A26:AY26"/>
    <mergeCell ref="P16:U16"/>
    <mergeCell ref="A16:A17"/>
    <mergeCell ref="D16:I16"/>
    <mergeCell ref="D17:H17"/>
    <mergeCell ref="J17:N17"/>
    <mergeCell ref="P17:T17"/>
    <mergeCell ref="A3:A4"/>
    <mergeCell ref="P3:U3"/>
    <mergeCell ref="J4:N4"/>
    <mergeCell ref="V3:AA3"/>
    <mergeCell ref="P4:T4"/>
    <mergeCell ref="D3:I3"/>
    <mergeCell ref="J3:O3"/>
    <mergeCell ref="D4:H4"/>
    <mergeCell ref="V4:Z4"/>
    <mergeCell ref="AB4:AF4"/>
    <mergeCell ref="AT3:AY3"/>
    <mergeCell ref="AT4:AX4"/>
    <mergeCell ref="V16:AA16"/>
    <mergeCell ref="V17:Z17"/>
    <mergeCell ref="AN4:AR4"/>
    <mergeCell ref="AH3:AM3"/>
    <mergeCell ref="AN3:AS3"/>
    <mergeCell ref="AB3:AG3"/>
    <mergeCell ref="AH17:AL17"/>
    <mergeCell ref="AB16:AG16"/>
    <mergeCell ref="AB17:AF17"/>
    <mergeCell ref="A15:AY15"/>
    <mergeCell ref="AH4:AL4"/>
    <mergeCell ref="J16:O16"/>
    <mergeCell ref="AT16:AY16"/>
  </mergeCells>
  <phoneticPr fontId="3"/>
  <printOptions horizontalCentered="1" verticalCentered="1"/>
  <pageMargins left="0.19685039370078741" right="0.19685039370078741" top="0.39370078740157483" bottom="0.39370078740157483" header="0.51181102362204722" footer="0.51181102362204722"/>
  <pageSetup paperSize="9" scale="48" fitToHeight="2" orientation="landscape" horizontalDpi="4294967293"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tabColor rgb="FFCCFFFF"/>
    <pageSetUpPr fitToPage="1"/>
  </sheetPr>
  <dimension ref="A1:AA193"/>
  <sheetViews>
    <sheetView view="pageBreakPreview" zoomScale="75" zoomScaleNormal="70" workbookViewId="0"/>
  </sheetViews>
  <sheetFormatPr defaultColWidth="7.625" defaultRowHeight="18" customHeight="1"/>
  <cols>
    <col min="1" max="1" width="7.625" style="12" customWidth="1"/>
    <col min="2" max="2" width="3.625" style="12" customWidth="1"/>
    <col min="3" max="3" width="1.625" style="12" customWidth="1"/>
    <col min="4" max="5" width="3.625" style="12" customWidth="1"/>
    <col min="6" max="6" width="1.625" style="12" customWidth="1"/>
    <col min="7" max="8" width="3.625" style="12" customWidth="1"/>
    <col min="9" max="9" width="1.625" style="12" customWidth="1"/>
    <col min="10" max="11" width="3.625" style="12" customWidth="1"/>
    <col min="12" max="12" width="1.625" style="12" customWidth="1"/>
    <col min="13" max="14" width="3.625" style="12" customWidth="1"/>
    <col min="15" max="15" width="1.625" style="12" customWidth="1"/>
    <col min="16" max="16" width="3.625" style="12" customWidth="1"/>
    <col min="17" max="24" width="5.625" style="12" customWidth="1"/>
    <col min="25" max="16384" width="7.625" style="12"/>
  </cols>
  <sheetData>
    <row r="1" spans="1:27" ht="18" customHeight="1">
      <c r="A1" s="260" t="s">
        <v>51</v>
      </c>
      <c r="B1" s="418" t="str">
        <f>IF(A2="","",A2)</f>
        <v>金池長浜</v>
      </c>
      <c r="C1" s="418"/>
      <c r="D1" s="418"/>
      <c r="E1" s="418" t="str">
        <f>IF(A4="","",A4)</f>
        <v>中津豊南</v>
      </c>
      <c r="F1" s="418"/>
      <c r="G1" s="418"/>
      <c r="H1" s="418" t="str">
        <f>IF(A6="","",A6)</f>
        <v>横瀬西</v>
      </c>
      <c r="I1" s="418"/>
      <c r="J1" s="418"/>
      <c r="K1" s="418" t="str">
        <f>IF(A8="","",A8)</f>
        <v>津久見</v>
      </c>
      <c r="L1" s="418"/>
      <c r="M1" s="418"/>
      <c r="N1" s="449" t="str">
        <f>IF(A10="","",A10)</f>
        <v>碩　田</v>
      </c>
      <c r="O1" s="450"/>
      <c r="P1" s="451"/>
      <c r="Q1" s="265" t="s">
        <v>24</v>
      </c>
      <c r="R1" s="260" t="s">
        <v>25</v>
      </c>
      <c r="S1" s="260" t="s">
        <v>26</v>
      </c>
      <c r="T1" s="260" t="s">
        <v>27</v>
      </c>
      <c r="U1" s="260" t="s">
        <v>28</v>
      </c>
      <c r="V1" s="260" t="s">
        <v>29</v>
      </c>
      <c r="W1" s="260" t="s">
        <v>30</v>
      </c>
      <c r="X1" s="260" t="s">
        <v>31</v>
      </c>
      <c r="Z1" s="12" t="s">
        <v>52</v>
      </c>
      <c r="AA1" s="12" t="s">
        <v>53</v>
      </c>
    </row>
    <row r="2" spans="1:27" ht="18" customHeight="1">
      <c r="A2" s="452" t="str">
        <f>予選組合せ!C26</f>
        <v>金池長浜</v>
      </c>
      <c r="B2" s="424"/>
      <c r="C2" s="425"/>
      <c r="D2" s="426"/>
      <c r="E2" s="414" t="str">
        <f>IF(E3="","",IF(E3&gt;G3,"○",IF(E3&lt;G3,"●",IF(E3=G3,"△"))))</f>
        <v>○</v>
      </c>
      <c r="F2" s="416"/>
      <c r="G2" s="417"/>
      <c r="H2" s="414" t="str">
        <f>IF(H3="","",IF(H3&gt;J3,"○",IF(H3&lt;J3,"●",IF(H3=J3,"△"))))</f>
        <v>○</v>
      </c>
      <c r="I2" s="416"/>
      <c r="J2" s="417"/>
      <c r="K2" s="414" t="str">
        <f>IF(K3="","",IF(K3&gt;M3,"○",IF(K3&lt;M3,"●",IF(K3=M3,"△"))))</f>
        <v>●</v>
      </c>
      <c r="L2" s="416"/>
      <c r="M2" s="417"/>
      <c r="N2" s="414" t="str">
        <f>IF(N3="","",IF(N3&gt;P3,"○",IF(N3&lt;P3,"●",IF(N3=P3,"△"))))</f>
        <v>●</v>
      </c>
      <c r="O2" s="416"/>
      <c r="P2" s="417"/>
      <c r="Q2" s="422">
        <f>COUNTIF(B2:P2,"○")</f>
        <v>2</v>
      </c>
      <c r="R2" s="422">
        <f>COUNTIF(B2:P2,"●")</f>
        <v>2</v>
      </c>
      <c r="S2" s="422">
        <f>COUNTIF(B2:P2,"△")</f>
        <v>0</v>
      </c>
      <c r="T2" s="422">
        <f>(Q2*3)+(S2*1)</f>
        <v>6</v>
      </c>
      <c r="U2" s="422">
        <f>SUM(B3,E3,H3,K3,N3)</f>
        <v>6</v>
      </c>
      <c r="V2" s="422">
        <f>SUM(D3,G3,J3,M3,P3)</f>
        <v>4</v>
      </c>
      <c r="W2" s="419">
        <f>U2-V2</f>
        <v>2</v>
      </c>
      <c r="X2" s="433">
        <v>4</v>
      </c>
      <c r="Z2" s="453">
        <f>RANK(T2,$T$2:$T$11)</f>
        <v>4</v>
      </c>
      <c r="AA2" s="453">
        <f>RANK(W2,$W$2:$W$11)</f>
        <v>3</v>
      </c>
    </row>
    <row r="3" spans="1:27" ht="18" customHeight="1">
      <c r="A3" s="423"/>
      <c r="B3" s="427"/>
      <c r="C3" s="428"/>
      <c r="D3" s="429"/>
      <c r="E3" s="11">
        <f>IF(予選リーグ日程!G$6="","",予選リーグ日程!G$6)</f>
        <v>3</v>
      </c>
      <c r="F3" s="11" t="s">
        <v>32</v>
      </c>
      <c r="G3" s="287">
        <f>IF(予選リーグ日程!E$6="","",予選リーグ日程!E$6)</f>
        <v>1</v>
      </c>
      <c r="H3" s="11">
        <f>IF(予選リーグ日程!G$12="","",予選リーグ日程!G$12)</f>
        <v>2</v>
      </c>
      <c r="I3" s="11" t="s">
        <v>32</v>
      </c>
      <c r="J3" s="287">
        <f>IF(予選リーグ日程!E$12="","",予選リーグ日程!E$12)</f>
        <v>0</v>
      </c>
      <c r="K3" s="11">
        <f>IF(予選リーグ日程!G$14="","",予選リーグ日程!G$14)</f>
        <v>0</v>
      </c>
      <c r="L3" s="11" t="s">
        <v>32</v>
      </c>
      <c r="M3" s="287">
        <f>IF(予選リーグ日程!E$14="","",予選リーグ日程!E$14)</f>
        <v>1</v>
      </c>
      <c r="N3" s="11">
        <f>IF(予選リーグ日程!E$9="","",予選リーグ日程!E$9)</f>
        <v>1</v>
      </c>
      <c r="O3" s="11" t="s">
        <v>32</v>
      </c>
      <c r="P3" s="287">
        <f>IF(予選リーグ日程!G$9="","",予選リーグ日程!G$9)</f>
        <v>2</v>
      </c>
      <c r="Q3" s="423"/>
      <c r="R3" s="423"/>
      <c r="S3" s="423"/>
      <c r="T3" s="423"/>
      <c r="U3" s="423"/>
      <c r="V3" s="423"/>
      <c r="W3" s="420"/>
      <c r="X3" s="433"/>
      <c r="Z3" s="453"/>
      <c r="AA3" s="453"/>
    </row>
    <row r="4" spans="1:27" ht="18" customHeight="1">
      <c r="A4" s="422" t="str">
        <f>予選組合せ!C28</f>
        <v>中津豊南</v>
      </c>
      <c r="B4" s="414" t="str">
        <f>IF(B5="","",IF(B5&gt;D5,"○",IF(B5&lt;D5,"●",IF(B5=D5,"△"))))</f>
        <v>●</v>
      </c>
      <c r="C4" s="416"/>
      <c r="D4" s="417"/>
      <c r="E4" s="424"/>
      <c r="F4" s="425"/>
      <c r="G4" s="426"/>
      <c r="H4" s="414" t="str">
        <f>IF(H5="","",IF(H5&gt;J5,"○",IF(H5&lt;J5,"●",IF(H5=J5,"△"))))</f>
        <v>●</v>
      </c>
      <c r="I4" s="416"/>
      <c r="J4" s="417"/>
      <c r="K4" s="414" t="str">
        <f>IF(K5="","",IF(K5&gt;M5,"○",IF(K5&lt;M5,"●",IF(K5=M5,"△"))))</f>
        <v>●</v>
      </c>
      <c r="L4" s="416"/>
      <c r="M4" s="417"/>
      <c r="N4" s="414" t="str">
        <f>IF(N5="","",IF(N5&gt;P5,"○",IF(N5&lt;P5,"●",IF(N5=P5,"△"))))</f>
        <v>●</v>
      </c>
      <c r="O4" s="416"/>
      <c r="P4" s="417"/>
      <c r="Q4" s="422">
        <f>COUNTIF(B4:P4,"○")</f>
        <v>0</v>
      </c>
      <c r="R4" s="422">
        <f>COUNTIF(B4:P4,"●")</f>
        <v>4</v>
      </c>
      <c r="S4" s="422">
        <f>COUNTIF(B4:P4,"△")</f>
        <v>0</v>
      </c>
      <c r="T4" s="422">
        <f>(Q4*3)+(S4*1)</f>
        <v>0</v>
      </c>
      <c r="U4" s="422">
        <f>SUM(B5,E5,H5,K5,N5)</f>
        <v>1</v>
      </c>
      <c r="V4" s="422">
        <f>SUM(D5,G5,J5,M5,P5)</f>
        <v>14</v>
      </c>
      <c r="W4" s="419">
        <f>U4-V4</f>
        <v>-13</v>
      </c>
      <c r="X4" s="433">
        <v>5</v>
      </c>
      <c r="Z4" s="453">
        <f>RANK(T4,$T$2:$T$11)</f>
        <v>5</v>
      </c>
      <c r="AA4" s="453">
        <f>RANK(W4,$W$2:$W$11)</f>
        <v>5</v>
      </c>
    </row>
    <row r="5" spans="1:27" ht="18" customHeight="1">
      <c r="A5" s="423"/>
      <c r="B5" s="261">
        <f>G3</f>
        <v>1</v>
      </c>
      <c r="C5" s="11" t="s">
        <v>32</v>
      </c>
      <c r="D5" s="262">
        <f>E3</f>
        <v>3</v>
      </c>
      <c r="E5" s="427"/>
      <c r="F5" s="428"/>
      <c r="G5" s="429"/>
      <c r="H5" s="11">
        <f>IF(予選リーグ日程!G$10="","",予選リーグ日程!G$10)</f>
        <v>0</v>
      </c>
      <c r="I5" s="11" t="s">
        <v>32</v>
      </c>
      <c r="J5" s="287">
        <f>IF(予選リーグ日程!E$10="","",予選リーグ日程!E$10)</f>
        <v>2</v>
      </c>
      <c r="K5" s="11">
        <f>IF(予選リーグ日程!G$8="","",予選リーグ日程!G$8)</f>
        <v>0</v>
      </c>
      <c r="L5" s="11" t="s">
        <v>32</v>
      </c>
      <c r="M5" s="287">
        <f>IF(予選リーグ日程!E$8="","",予選リーグ日程!E$8)</f>
        <v>5</v>
      </c>
      <c r="N5" s="11">
        <f>IF(予選リーグ日程!E$13="","",予選リーグ日程!E$13)</f>
        <v>0</v>
      </c>
      <c r="O5" s="11" t="s">
        <v>32</v>
      </c>
      <c r="P5" s="287">
        <f>IF(予選リーグ日程!G$13="","",予選リーグ日程!G$13)</f>
        <v>4</v>
      </c>
      <c r="Q5" s="423"/>
      <c r="R5" s="423"/>
      <c r="S5" s="423"/>
      <c r="T5" s="423"/>
      <c r="U5" s="423"/>
      <c r="V5" s="423"/>
      <c r="W5" s="420"/>
      <c r="X5" s="433"/>
      <c r="Z5" s="453"/>
      <c r="AA5" s="453"/>
    </row>
    <row r="6" spans="1:27" ht="18" customHeight="1">
      <c r="A6" s="422" t="str">
        <f>予選組合せ!C30</f>
        <v>横瀬西</v>
      </c>
      <c r="B6" s="414" t="str">
        <f>IF(B7="","",IF(B7&gt;D7,"○",IF(B7&lt;D7,"●",IF(B7=D7,"△"))))</f>
        <v>●</v>
      </c>
      <c r="C6" s="416"/>
      <c r="D6" s="417"/>
      <c r="E6" s="414" t="str">
        <f>IF(E7="","",IF(E7&gt;G7,"○",IF(E7&lt;G7,"●",IF(E7=G7,"△"))))</f>
        <v>○</v>
      </c>
      <c r="F6" s="416"/>
      <c r="G6" s="417"/>
      <c r="H6" s="424"/>
      <c r="I6" s="425"/>
      <c r="J6" s="426"/>
      <c r="K6" s="414" t="str">
        <f>IF(K7="","",IF(K7&gt;M7,"○",IF(K7&lt;M7,"●",IF(K7=M7,"△"))))</f>
        <v>○</v>
      </c>
      <c r="L6" s="416"/>
      <c r="M6" s="417"/>
      <c r="N6" s="414" t="str">
        <f>IF(N7="","",IF(N7&gt;P7,"○",IF(N7&lt;P7,"●",IF(N7=P7,"△"))))</f>
        <v>△</v>
      </c>
      <c r="O6" s="416"/>
      <c r="P6" s="417"/>
      <c r="Q6" s="422">
        <f>COUNTIF(B6:P6,"○")</f>
        <v>2</v>
      </c>
      <c r="R6" s="422">
        <f>COUNTIF(B6:P6,"●")</f>
        <v>1</v>
      </c>
      <c r="S6" s="422">
        <f>COUNTIF(B6:P6,"△")</f>
        <v>1</v>
      </c>
      <c r="T6" s="422">
        <f>(Q6*3)+(S6*1)</f>
        <v>7</v>
      </c>
      <c r="U6" s="422">
        <f>SUM(B7,E7,H7,K7,N7)</f>
        <v>4</v>
      </c>
      <c r="V6" s="422">
        <f>SUM(D7,G7,J7,M7,P7)</f>
        <v>3</v>
      </c>
      <c r="W6" s="419">
        <f>U6-V6</f>
        <v>1</v>
      </c>
      <c r="X6" s="433">
        <v>2</v>
      </c>
      <c r="Z6" s="453">
        <f>RANK(T6,$T$2:$T$11)</f>
        <v>2</v>
      </c>
      <c r="AA6" s="453">
        <f>RANK(W6,$W$2:$W$11)</f>
        <v>4</v>
      </c>
    </row>
    <row r="7" spans="1:27" ht="18" customHeight="1">
      <c r="A7" s="423"/>
      <c r="B7" s="261">
        <f>J3</f>
        <v>0</v>
      </c>
      <c r="C7" s="11" t="s">
        <v>32</v>
      </c>
      <c r="D7" s="262">
        <f>H3</f>
        <v>2</v>
      </c>
      <c r="E7" s="261">
        <f>J5</f>
        <v>2</v>
      </c>
      <c r="F7" s="11" t="s">
        <v>32</v>
      </c>
      <c r="G7" s="262">
        <f>H5</f>
        <v>0</v>
      </c>
      <c r="H7" s="427"/>
      <c r="I7" s="428"/>
      <c r="J7" s="429"/>
      <c r="K7" s="11">
        <f>IF(予選リーグ日程!E$5="","",予選リーグ日程!E$5)</f>
        <v>1</v>
      </c>
      <c r="L7" s="11" t="s">
        <v>32</v>
      </c>
      <c r="M7" s="287">
        <f>IF(予選リーグ日程!G$5="","",予選リーグ日程!G$5)</f>
        <v>0</v>
      </c>
      <c r="N7" s="11">
        <f>IF(予選リーグ日程!G$7="","",予選リーグ日程!G$7)</f>
        <v>1</v>
      </c>
      <c r="O7" s="11" t="s">
        <v>32</v>
      </c>
      <c r="P7" s="287">
        <f>IF(予選リーグ日程!E$7="","",予選リーグ日程!E$7)</f>
        <v>1</v>
      </c>
      <c r="Q7" s="423"/>
      <c r="R7" s="423"/>
      <c r="S7" s="423"/>
      <c r="T7" s="423"/>
      <c r="U7" s="423"/>
      <c r="V7" s="423"/>
      <c r="W7" s="420"/>
      <c r="X7" s="433"/>
      <c r="Z7" s="453"/>
      <c r="AA7" s="453"/>
    </row>
    <row r="8" spans="1:27" ht="18" customHeight="1">
      <c r="A8" s="422" t="str">
        <f>予選組合せ!C32</f>
        <v>津久見</v>
      </c>
      <c r="B8" s="414" t="str">
        <f>IF(B9="","",IF(B9&gt;D9,"○",IF(B9&lt;D9,"●",IF(B9=D9,"△"))))</f>
        <v>○</v>
      </c>
      <c r="C8" s="416"/>
      <c r="D8" s="417"/>
      <c r="E8" s="414" t="str">
        <f>IF(E9="","",IF(E9&gt;G9,"○",IF(E9&lt;G9,"●",IF(E9=G9,"△"))))</f>
        <v>○</v>
      </c>
      <c r="F8" s="416"/>
      <c r="G8" s="417"/>
      <c r="H8" s="414" t="str">
        <f>IF(H9="","",IF(H9&gt;J9,"○",IF(H9&lt;J9,"●",IF(H9=J9,"△"))))</f>
        <v>●</v>
      </c>
      <c r="I8" s="416"/>
      <c r="J8" s="417"/>
      <c r="K8" s="424"/>
      <c r="L8" s="425"/>
      <c r="M8" s="426"/>
      <c r="N8" s="414" t="str">
        <f>IF(N9="","",IF(N9&gt;P9,"○",IF(N9&lt;P9,"●",IF(N9=P9,"△"))))</f>
        <v>△</v>
      </c>
      <c r="O8" s="416"/>
      <c r="P8" s="417"/>
      <c r="Q8" s="422">
        <f>COUNTIF(B8:P8,"○")</f>
        <v>2</v>
      </c>
      <c r="R8" s="422">
        <f>COUNTIF(B8:P8,"●")</f>
        <v>1</v>
      </c>
      <c r="S8" s="422">
        <f>COUNTIF(B8:P8,"△")</f>
        <v>1</v>
      </c>
      <c r="T8" s="422">
        <f>(Q8*3)+(S8*1)</f>
        <v>7</v>
      </c>
      <c r="U8" s="422">
        <f>SUM(B9,E9,H9,K9,N9)</f>
        <v>6</v>
      </c>
      <c r="V8" s="422">
        <f>SUM(D9,G9,J9,M9,P9)</f>
        <v>1</v>
      </c>
      <c r="W8" s="419">
        <f>U8-V8</f>
        <v>5</v>
      </c>
      <c r="X8" s="433">
        <v>3</v>
      </c>
      <c r="Z8" s="453">
        <f>RANK(T8,$T$2:$T$11)</f>
        <v>2</v>
      </c>
      <c r="AA8" s="453">
        <f>RANK(W8,$W$2:$W$11)</f>
        <v>1</v>
      </c>
    </row>
    <row r="9" spans="1:27" ht="18" customHeight="1">
      <c r="A9" s="423"/>
      <c r="B9" s="261">
        <f>M3</f>
        <v>1</v>
      </c>
      <c r="C9" s="11" t="s">
        <v>32</v>
      </c>
      <c r="D9" s="262">
        <f>K3</f>
        <v>0</v>
      </c>
      <c r="E9" s="261">
        <f>M5</f>
        <v>5</v>
      </c>
      <c r="F9" s="11" t="s">
        <v>32</v>
      </c>
      <c r="G9" s="262">
        <f>K5</f>
        <v>0</v>
      </c>
      <c r="H9" s="261">
        <f>M7</f>
        <v>0</v>
      </c>
      <c r="I9" s="11" t="s">
        <v>32</v>
      </c>
      <c r="J9" s="262">
        <f>K7</f>
        <v>1</v>
      </c>
      <c r="K9" s="427"/>
      <c r="L9" s="428"/>
      <c r="M9" s="429"/>
      <c r="N9" s="11">
        <f>IF(予選リーグ日程!E$11="","",予選リーグ日程!E$11)</f>
        <v>0</v>
      </c>
      <c r="O9" s="11" t="s">
        <v>32</v>
      </c>
      <c r="P9" s="287">
        <f>IF(予選リーグ日程!G$11="","",予選リーグ日程!G$11)</f>
        <v>0</v>
      </c>
      <c r="Q9" s="423"/>
      <c r="R9" s="423"/>
      <c r="S9" s="423"/>
      <c r="T9" s="423"/>
      <c r="U9" s="423"/>
      <c r="V9" s="423"/>
      <c r="W9" s="420"/>
      <c r="X9" s="433"/>
      <c r="Z9" s="453"/>
      <c r="AA9" s="453"/>
    </row>
    <row r="10" spans="1:27" ht="18" customHeight="1">
      <c r="A10" s="422" t="str">
        <f>予選組合せ!C34</f>
        <v>碩　田</v>
      </c>
      <c r="B10" s="414" t="str">
        <f>IF(B11="","",IF(B11&gt;D11,"○",IF(B11&lt;D11,"●",IF(B11=D11,"△"))))</f>
        <v>○</v>
      </c>
      <c r="C10" s="416"/>
      <c r="D10" s="417"/>
      <c r="E10" s="414" t="str">
        <f>IF(E11="","",IF(E11&gt;G11,"○",IF(E11&lt;G11,"●",IF(E11=G11,"△"))))</f>
        <v>○</v>
      </c>
      <c r="F10" s="416"/>
      <c r="G10" s="417"/>
      <c r="H10" s="414" t="str">
        <f>IF(H11="","",IF(H11&gt;J11,"○",IF(H11&lt;J11,"●",IF(H11=J11,"△"))))</f>
        <v>△</v>
      </c>
      <c r="I10" s="416"/>
      <c r="J10" s="417"/>
      <c r="K10" s="414" t="str">
        <f>IF(K11="","",IF(K11&gt;M11,"○",IF(K11&lt;M11,"●",IF(K11=M11,"△"))))</f>
        <v>△</v>
      </c>
      <c r="L10" s="416"/>
      <c r="M10" s="417"/>
      <c r="N10" s="424"/>
      <c r="O10" s="425"/>
      <c r="P10" s="426"/>
      <c r="Q10" s="422">
        <f>COUNTIF(B10:P10,"○")</f>
        <v>2</v>
      </c>
      <c r="R10" s="422">
        <f>COUNTIF(B10:P10,"●")</f>
        <v>0</v>
      </c>
      <c r="S10" s="422">
        <f>COUNTIF(B10:P10,"△")</f>
        <v>2</v>
      </c>
      <c r="T10" s="422">
        <f>(Q10*3)+(S10*1)</f>
        <v>8</v>
      </c>
      <c r="U10" s="422">
        <f>SUM(B11,E11,H11,K11,N11)</f>
        <v>7</v>
      </c>
      <c r="V10" s="422">
        <f>SUM(D11,G11,J11,M11,P11)</f>
        <v>2</v>
      </c>
      <c r="W10" s="419">
        <f>U10-V10</f>
        <v>5</v>
      </c>
      <c r="X10" s="433">
        <v>1</v>
      </c>
      <c r="Z10" s="453">
        <f>RANK(T10,$T$2:$T$11)</f>
        <v>1</v>
      </c>
      <c r="AA10" s="453">
        <f>RANK(W10,$W$2:$W$11)</f>
        <v>1</v>
      </c>
    </row>
    <row r="11" spans="1:27" ht="18" customHeight="1">
      <c r="A11" s="423"/>
      <c r="B11" s="336">
        <f>P3</f>
        <v>2</v>
      </c>
      <c r="C11" s="11" t="s">
        <v>32</v>
      </c>
      <c r="D11" s="281">
        <f>N3</f>
        <v>1</v>
      </c>
      <c r="E11" s="11">
        <f>P5</f>
        <v>4</v>
      </c>
      <c r="F11" s="11" t="s">
        <v>32</v>
      </c>
      <c r="G11" s="281">
        <f>N5</f>
        <v>0</v>
      </c>
      <c r="H11" s="280">
        <f>P7</f>
        <v>1</v>
      </c>
      <c r="I11" s="11" t="s">
        <v>32</v>
      </c>
      <c r="J11" s="281">
        <f>N7</f>
        <v>1</v>
      </c>
      <c r="K11" s="280">
        <f>P9</f>
        <v>0</v>
      </c>
      <c r="L11" s="11" t="s">
        <v>32</v>
      </c>
      <c r="M11" s="281">
        <f>N9</f>
        <v>0</v>
      </c>
      <c r="N11" s="427"/>
      <c r="O11" s="428"/>
      <c r="P11" s="429"/>
      <c r="Q11" s="423"/>
      <c r="R11" s="423"/>
      <c r="S11" s="423"/>
      <c r="T11" s="423"/>
      <c r="U11" s="423"/>
      <c r="V11" s="423"/>
      <c r="W11" s="420"/>
      <c r="X11" s="433"/>
      <c r="Z11" s="453"/>
      <c r="AA11" s="453"/>
    </row>
    <row r="12" spans="1:27" ht="18" customHeight="1">
      <c r="A12" s="1"/>
      <c r="B12" s="1"/>
      <c r="C12" s="1"/>
      <c r="D12" s="1"/>
      <c r="E12" s="1"/>
      <c r="F12" s="1"/>
      <c r="G12" s="1"/>
      <c r="H12" s="1"/>
      <c r="I12" s="1"/>
      <c r="J12" s="1"/>
      <c r="K12" s="1"/>
      <c r="L12" s="1"/>
      <c r="M12" s="1"/>
      <c r="N12" s="1"/>
      <c r="O12" s="1"/>
      <c r="P12" s="1"/>
      <c r="Q12" s="1"/>
      <c r="R12" s="1"/>
      <c r="S12" s="1"/>
      <c r="T12" s="1"/>
      <c r="U12" s="1"/>
      <c r="V12" s="1"/>
      <c r="W12" s="2"/>
      <c r="X12" s="1"/>
    </row>
    <row r="13" spans="1:27" ht="18" customHeight="1">
      <c r="A13" s="260" t="s">
        <v>33</v>
      </c>
      <c r="B13" s="418" t="str">
        <f>IF(A14="","",A14)</f>
        <v>滝尾下郡</v>
      </c>
      <c r="C13" s="418"/>
      <c r="D13" s="418"/>
      <c r="E13" s="418" t="str">
        <f>IF(A16="","",A16)</f>
        <v>県央おおの</v>
      </c>
      <c r="F13" s="418"/>
      <c r="G13" s="418"/>
      <c r="H13" s="418" t="str">
        <f>IF(A18="","",A18)</f>
        <v>東稙田</v>
      </c>
      <c r="I13" s="418"/>
      <c r="J13" s="418"/>
      <c r="K13" s="418" t="str">
        <f>IF(A20="","",A20)</f>
        <v>戸次吉野</v>
      </c>
      <c r="L13" s="418"/>
      <c r="M13" s="418"/>
      <c r="N13" s="418" t="str">
        <f>IF(A22="","",A22)</f>
        <v>賀　来</v>
      </c>
      <c r="O13" s="418"/>
      <c r="P13" s="418"/>
      <c r="Q13" s="265" t="s">
        <v>24</v>
      </c>
      <c r="R13" s="260" t="s">
        <v>25</v>
      </c>
      <c r="S13" s="260" t="s">
        <v>26</v>
      </c>
      <c r="T13" s="260" t="s">
        <v>27</v>
      </c>
      <c r="U13" s="260" t="s">
        <v>28</v>
      </c>
      <c r="V13" s="260" t="s">
        <v>29</v>
      </c>
      <c r="W13" s="260" t="s">
        <v>30</v>
      </c>
      <c r="X13" s="260" t="s">
        <v>31</v>
      </c>
      <c r="Z13" s="12" t="s">
        <v>52</v>
      </c>
      <c r="AA13" s="12" t="s">
        <v>53</v>
      </c>
    </row>
    <row r="14" spans="1:27" ht="18" customHeight="1">
      <c r="A14" s="422" t="str">
        <f>予選組合せ!D26</f>
        <v>滝尾下郡</v>
      </c>
      <c r="B14" s="424"/>
      <c r="C14" s="425"/>
      <c r="D14" s="426"/>
      <c r="E14" s="414" t="str">
        <f>IF(E15="","",IF(E15&gt;G15,"○",IF(E15&lt;G15,"●",IF(E15=G15,"△"))))</f>
        <v>○</v>
      </c>
      <c r="F14" s="416"/>
      <c r="G14" s="417"/>
      <c r="H14" s="414" t="str">
        <f>IF(H15="","",IF(H15&gt;J15,"○",IF(H15&lt;J15,"●",IF(H15=J15,"△"))))</f>
        <v>○</v>
      </c>
      <c r="I14" s="416"/>
      <c r="J14" s="417"/>
      <c r="K14" s="414" t="str">
        <f>IF(K15="","",IF(K15&gt;M15,"○",IF(K15&lt;M15,"●",IF(K15=M15,"△"))))</f>
        <v>△</v>
      </c>
      <c r="L14" s="416"/>
      <c r="M14" s="417"/>
      <c r="N14" s="414" t="str">
        <f>IF(N15="","",IF(N15&gt;P15,"○",IF(N15&lt;P15,"●",IF(N15=P15,"△"))))</f>
        <v>●</v>
      </c>
      <c r="O14" s="416"/>
      <c r="P14" s="417"/>
      <c r="Q14" s="422">
        <f>COUNTIF(B14:P14,"○")</f>
        <v>2</v>
      </c>
      <c r="R14" s="422">
        <f>COUNTIF(B14:P14,"●")</f>
        <v>1</v>
      </c>
      <c r="S14" s="422">
        <f>COUNTIF(B14:P14,"△")</f>
        <v>1</v>
      </c>
      <c r="T14" s="422">
        <f>(Q14*3)+(S14*1)</f>
        <v>7</v>
      </c>
      <c r="U14" s="418">
        <f>SUM(B15,E15,H15,K15,N15)</f>
        <v>7</v>
      </c>
      <c r="V14" s="418">
        <f>SUM(D15,G15,J15,M15,P15)</f>
        <v>3</v>
      </c>
      <c r="W14" s="419">
        <f>U14-V14</f>
        <v>4</v>
      </c>
      <c r="X14" s="433">
        <v>3</v>
      </c>
      <c r="Z14" s="453">
        <f>RANK(T14,$T$14:$T$23)</f>
        <v>2</v>
      </c>
      <c r="AA14" s="453">
        <f>RANK(W14,$W$14:$W$23)</f>
        <v>2</v>
      </c>
    </row>
    <row r="15" spans="1:27" ht="18" customHeight="1">
      <c r="A15" s="423"/>
      <c r="B15" s="427"/>
      <c r="C15" s="428"/>
      <c r="D15" s="429"/>
      <c r="E15" s="11">
        <f>IF(予選リーグ日程!M$6="","",予選リーグ日程!M$6)</f>
        <v>3</v>
      </c>
      <c r="F15" s="11" t="s">
        <v>32</v>
      </c>
      <c r="G15" s="287">
        <f>IF(予選リーグ日程!K$6="","",予選リーグ日程!K$6)</f>
        <v>1</v>
      </c>
      <c r="H15" s="11">
        <f>IF(予選リーグ日程!M$12="","",予選リーグ日程!M$12)</f>
        <v>3</v>
      </c>
      <c r="I15" s="11" t="s">
        <v>32</v>
      </c>
      <c r="J15" s="287">
        <f>IF(予選リーグ日程!K$12="","",予選リーグ日程!K$12)</f>
        <v>0</v>
      </c>
      <c r="K15" s="11">
        <f>IF(予選リーグ日程!M$14="","",予選リーグ日程!M$14)</f>
        <v>1</v>
      </c>
      <c r="L15" s="11" t="s">
        <v>32</v>
      </c>
      <c r="M15" s="287">
        <f>IF(予選リーグ日程!K$14="","",予選リーグ日程!K$14)</f>
        <v>1</v>
      </c>
      <c r="N15" s="11">
        <f>IF(予選リーグ日程!K$9="","",予選リーグ日程!K$9)</f>
        <v>0</v>
      </c>
      <c r="O15" s="11" t="s">
        <v>32</v>
      </c>
      <c r="P15" s="287">
        <f>IF(予選リーグ日程!M$9="","",予選リーグ日程!M$9)</f>
        <v>1</v>
      </c>
      <c r="Q15" s="423"/>
      <c r="R15" s="423"/>
      <c r="S15" s="423"/>
      <c r="T15" s="423"/>
      <c r="U15" s="418"/>
      <c r="V15" s="418"/>
      <c r="W15" s="420"/>
      <c r="X15" s="433"/>
      <c r="Z15" s="453"/>
      <c r="AA15" s="453"/>
    </row>
    <row r="16" spans="1:27" ht="18" customHeight="1">
      <c r="A16" s="422" t="str">
        <f>予選組合せ!D28</f>
        <v>県央おおの</v>
      </c>
      <c r="B16" s="414" t="str">
        <f>IF(B17="","",IF(B17&gt;D17,"○",IF(B17&lt;D17,"●",IF(B17=D17,"△"))))</f>
        <v>●</v>
      </c>
      <c r="C16" s="416"/>
      <c r="D16" s="417"/>
      <c r="E16" s="424"/>
      <c r="F16" s="425"/>
      <c r="G16" s="426"/>
      <c r="H16" s="414" t="str">
        <f>IF(H17="","",IF(H17&gt;J17,"○",IF(H17&lt;J17,"●",IF(H17=J17,"△"))))</f>
        <v>△</v>
      </c>
      <c r="I16" s="416"/>
      <c r="J16" s="417"/>
      <c r="K16" s="414" t="str">
        <f>IF(K17="","",IF(K17&gt;M17,"○",IF(K17&lt;M17,"●",IF(K17=M17,"△"))))</f>
        <v>●</v>
      </c>
      <c r="L16" s="416"/>
      <c r="M16" s="417"/>
      <c r="N16" s="414" t="str">
        <f>IF(N17="","",IF(N17&gt;P17,"○",IF(N17&lt;P17,"●",IF(N17=P17,"△"))))</f>
        <v>△</v>
      </c>
      <c r="O16" s="416"/>
      <c r="P16" s="417"/>
      <c r="Q16" s="417">
        <f>COUNTIF(B16:P16,"○")</f>
        <v>0</v>
      </c>
      <c r="R16" s="422">
        <f>COUNTIF(B16:P16,"●")</f>
        <v>2</v>
      </c>
      <c r="S16" s="422">
        <f>COUNTIF(B16:P16,"△")</f>
        <v>2</v>
      </c>
      <c r="T16" s="422">
        <f>(Q16*3)+(S16*1)</f>
        <v>2</v>
      </c>
      <c r="U16" s="418">
        <f>SUM(B17,E17,H17,K17,N17)</f>
        <v>2</v>
      </c>
      <c r="V16" s="418">
        <f>SUM(D17,G17,J17,M17,P17)</f>
        <v>7</v>
      </c>
      <c r="W16" s="419">
        <f>U16-V16</f>
        <v>-5</v>
      </c>
      <c r="X16" s="433">
        <v>4</v>
      </c>
      <c r="Z16" s="453">
        <f>RANK(T16,$T$14:$T$23)</f>
        <v>4</v>
      </c>
      <c r="AA16" s="453">
        <f>RANK(W16,$W$14:$W$23)</f>
        <v>4</v>
      </c>
    </row>
    <row r="17" spans="1:27" ht="18" customHeight="1">
      <c r="A17" s="423"/>
      <c r="B17" s="261">
        <f>G15</f>
        <v>1</v>
      </c>
      <c r="C17" s="11" t="s">
        <v>32</v>
      </c>
      <c r="D17" s="262">
        <f>E15</f>
        <v>3</v>
      </c>
      <c r="E17" s="427"/>
      <c r="F17" s="428"/>
      <c r="G17" s="429"/>
      <c r="H17" s="11">
        <f>IF(予選リーグ日程!M$10="","",予選リーグ日程!M$10)</f>
        <v>0</v>
      </c>
      <c r="I17" s="11" t="s">
        <v>32</v>
      </c>
      <c r="J17" s="287">
        <f>IF(予選リーグ日程!K$10="","",予選リーグ日程!K$10)</f>
        <v>0</v>
      </c>
      <c r="K17" s="11">
        <f>IF(予選リーグ日程!M$8="","",予選リーグ日程!M$8)</f>
        <v>0</v>
      </c>
      <c r="L17" s="11" t="s">
        <v>32</v>
      </c>
      <c r="M17" s="287">
        <f>IF(予選リーグ日程!K$8="","",予選リーグ日程!K$8)</f>
        <v>3</v>
      </c>
      <c r="N17" s="11">
        <f>IF(予選リーグ日程!K$13="","",予選リーグ日程!K$13)</f>
        <v>1</v>
      </c>
      <c r="O17" s="11" t="s">
        <v>32</v>
      </c>
      <c r="P17" s="287">
        <f>IF(予選リーグ日程!M$13="","",予選リーグ日程!M$13)</f>
        <v>1</v>
      </c>
      <c r="Q17" s="421"/>
      <c r="R17" s="423"/>
      <c r="S17" s="423"/>
      <c r="T17" s="423"/>
      <c r="U17" s="418"/>
      <c r="V17" s="418"/>
      <c r="W17" s="420"/>
      <c r="X17" s="433"/>
      <c r="Z17" s="453"/>
      <c r="AA17" s="453"/>
    </row>
    <row r="18" spans="1:27" ht="18" customHeight="1">
      <c r="A18" s="422" t="str">
        <f>予選組合せ!D30</f>
        <v>東稙田</v>
      </c>
      <c r="B18" s="414" t="str">
        <f>IF(B19="","",IF(B19&gt;D19,"○",IF(B19&lt;D19,"●",IF(B19=D19,"△"))))</f>
        <v>●</v>
      </c>
      <c r="C18" s="416"/>
      <c r="D18" s="417"/>
      <c r="E18" s="414" t="str">
        <f>IF(E19="","",IF(E19&gt;G19,"○",IF(E19&lt;G19,"●",IF(E19=G19,"△"))))</f>
        <v>△</v>
      </c>
      <c r="F18" s="416"/>
      <c r="G18" s="417"/>
      <c r="H18" s="424"/>
      <c r="I18" s="425"/>
      <c r="J18" s="426"/>
      <c r="K18" s="414" t="str">
        <f>IF(K19="","",IF(K19&gt;M19,"○",IF(K19&lt;M19,"●",IF(K19=M19,"△"))))</f>
        <v>●</v>
      </c>
      <c r="L18" s="416"/>
      <c r="M18" s="417"/>
      <c r="N18" s="414" t="str">
        <f>IF(N19="","",IF(N19&gt;P19,"○",IF(N19&lt;P19,"●",IF(N19=P19,"△"))))</f>
        <v>●</v>
      </c>
      <c r="O18" s="416"/>
      <c r="P18" s="417"/>
      <c r="Q18" s="417">
        <f>COUNTIF(B18:P18,"○")</f>
        <v>0</v>
      </c>
      <c r="R18" s="422">
        <f>COUNTIF(B18:P18,"●")</f>
        <v>3</v>
      </c>
      <c r="S18" s="422">
        <f>COUNTIF(B18:P18,"△")</f>
        <v>1</v>
      </c>
      <c r="T18" s="422">
        <f>(Q18*3)+(S18*1)</f>
        <v>1</v>
      </c>
      <c r="U18" s="418">
        <f>SUM(B19,E19,H19,K19,N19)</f>
        <v>1</v>
      </c>
      <c r="V18" s="418">
        <f>SUM(D19,G19,J19,M19,P19)</f>
        <v>7</v>
      </c>
      <c r="W18" s="419">
        <f>U18-V18</f>
        <v>-6</v>
      </c>
      <c r="X18" s="433">
        <v>5</v>
      </c>
      <c r="Z18" s="453">
        <f>RANK(T18,$T$14:$T$23)</f>
        <v>5</v>
      </c>
      <c r="AA18" s="453">
        <f>RANK(W18,$W$14:$W$23)</f>
        <v>5</v>
      </c>
    </row>
    <row r="19" spans="1:27" ht="18" customHeight="1">
      <c r="A19" s="423"/>
      <c r="B19" s="261">
        <f>J15</f>
        <v>0</v>
      </c>
      <c r="C19" s="11" t="s">
        <v>32</v>
      </c>
      <c r="D19" s="262">
        <f>H15</f>
        <v>3</v>
      </c>
      <c r="E19" s="261">
        <f>J17</f>
        <v>0</v>
      </c>
      <c r="F19" s="11" t="s">
        <v>32</v>
      </c>
      <c r="G19" s="262">
        <f>H17</f>
        <v>0</v>
      </c>
      <c r="H19" s="427"/>
      <c r="I19" s="428"/>
      <c r="J19" s="429"/>
      <c r="K19" s="11">
        <f>IF(予選リーグ日程!K$5="","",予選リーグ日程!K$5)</f>
        <v>0</v>
      </c>
      <c r="L19" s="11" t="s">
        <v>32</v>
      </c>
      <c r="M19" s="287">
        <f>IF(予選リーグ日程!M$5="","",予選リーグ日程!M$5)</f>
        <v>2</v>
      </c>
      <c r="N19" s="11">
        <f>IF(予選リーグ日程!M$7="","",予選リーグ日程!M$7)</f>
        <v>1</v>
      </c>
      <c r="O19" s="11" t="s">
        <v>32</v>
      </c>
      <c r="P19" s="287">
        <f>IF(予選リーグ日程!K$7="","",予選リーグ日程!K$7)</f>
        <v>2</v>
      </c>
      <c r="Q19" s="421"/>
      <c r="R19" s="423"/>
      <c r="S19" s="423"/>
      <c r="T19" s="423"/>
      <c r="U19" s="418"/>
      <c r="V19" s="418"/>
      <c r="W19" s="420"/>
      <c r="X19" s="433"/>
      <c r="Z19" s="453"/>
      <c r="AA19" s="453"/>
    </row>
    <row r="20" spans="1:27" ht="18" customHeight="1">
      <c r="A20" s="422" t="str">
        <f>予選組合せ!D32</f>
        <v>戸次吉野</v>
      </c>
      <c r="B20" s="414" t="str">
        <f>IF(B21="","",IF(B21&gt;D21,"○",IF(B21&lt;D21,"●",IF(B21=D21,"△"))))</f>
        <v>△</v>
      </c>
      <c r="C20" s="416"/>
      <c r="D20" s="417"/>
      <c r="E20" s="414" t="str">
        <f>IF(E21="","",IF(E21&gt;G21,"○",IF(E21&lt;G21,"●",IF(E21=G21,"△"))))</f>
        <v>○</v>
      </c>
      <c r="F20" s="416"/>
      <c r="G20" s="417"/>
      <c r="H20" s="414" t="str">
        <f>IF(H21="","",IF(H21&gt;J21,"○",IF(H21&lt;J21,"●",IF(H21=J21,"△"))))</f>
        <v>○</v>
      </c>
      <c r="I20" s="416"/>
      <c r="J20" s="417"/>
      <c r="K20" s="424"/>
      <c r="L20" s="425"/>
      <c r="M20" s="426"/>
      <c r="N20" s="414" t="str">
        <f>IF(N21="","",IF(N21&gt;P21,"○",IF(N21&lt;P21,"●",IF(N21=P21,"△"))))</f>
        <v>○</v>
      </c>
      <c r="O20" s="416"/>
      <c r="P20" s="417"/>
      <c r="Q20" s="417">
        <f>COUNTIF(B20:P20,"○")</f>
        <v>3</v>
      </c>
      <c r="R20" s="422">
        <f>COUNTIF(B20:P20,"●")</f>
        <v>0</v>
      </c>
      <c r="S20" s="422">
        <f>COUNTIF(B20:P20,"△")</f>
        <v>1</v>
      </c>
      <c r="T20" s="422">
        <f>(Q20*3)+(S20*1)</f>
        <v>10</v>
      </c>
      <c r="U20" s="418">
        <f>SUM(B21,E21,H21,K21,N21)</f>
        <v>8</v>
      </c>
      <c r="V20" s="418">
        <f>SUM(D21,G21,J21,M21,P21)</f>
        <v>1</v>
      </c>
      <c r="W20" s="419">
        <f>U20-V20</f>
        <v>7</v>
      </c>
      <c r="X20" s="433">
        <v>1</v>
      </c>
      <c r="Z20" s="453">
        <f>RANK(T20,$T$14:$T$23)</f>
        <v>1</v>
      </c>
      <c r="AA20" s="453">
        <f>RANK(W20,$W$14:$W$23)</f>
        <v>1</v>
      </c>
    </row>
    <row r="21" spans="1:27" ht="18" customHeight="1">
      <c r="A21" s="423"/>
      <c r="B21" s="261">
        <f>M15</f>
        <v>1</v>
      </c>
      <c r="C21" s="11" t="s">
        <v>32</v>
      </c>
      <c r="D21" s="262">
        <f>K15</f>
        <v>1</v>
      </c>
      <c r="E21" s="261">
        <f>M17</f>
        <v>3</v>
      </c>
      <c r="F21" s="11" t="s">
        <v>32</v>
      </c>
      <c r="G21" s="262">
        <f>K17</f>
        <v>0</v>
      </c>
      <c r="H21" s="261">
        <f>M19</f>
        <v>2</v>
      </c>
      <c r="I21" s="11" t="s">
        <v>32</v>
      </c>
      <c r="J21" s="262">
        <f>K19</f>
        <v>0</v>
      </c>
      <c r="K21" s="427"/>
      <c r="L21" s="428"/>
      <c r="M21" s="429"/>
      <c r="N21" s="11">
        <f>IF(予選リーグ日程!K$11="","",予選リーグ日程!K$11)</f>
        <v>2</v>
      </c>
      <c r="O21" s="11" t="s">
        <v>32</v>
      </c>
      <c r="P21" s="287">
        <f>IF(予選リーグ日程!M$11="","",予選リーグ日程!M$11)</f>
        <v>0</v>
      </c>
      <c r="Q21" s="421"/>
      <c r="R21" s="423"/>
      <c r="S21" s="423"/>
      <c r="T21" s="423"/>
      <c r="U21" s="418"/>
      <c r="V21" s="418"/>
      <c r="W21" s="420"/>
      <c r="X21" s="433"/>
      <c r="Z21" s="453"/>
      <c r="AA21" s="453"/>
    </row>
    <row r="22" spans="1:27" ht="18" customHeight="1">
      <c r="A22" s="422" t="str">
        <f>予選組合せ!D34</f>
        <v>賀　来</v>
      </c>
      <c r="B22" s="414" t="str">
        <f>IF(B23="","",IF(B23&gt;D23,"○",IF(B23&lt;D23,"●",IF(B23=D23,"△"))))</f>
        <v>○</v>
      </c>
      <c r="C22" s="416"/>
      <c r="D22" s="417"/>
      <c r="E22" s="414" t="str">
        <f>IF(E23="","",IF(E23&gt;G23,"○",IF(E23&lt;G23,"●",IF(E23=G23,"△"))))</f>
        <v>△</v>
      </c>
      <c r="F22" s="416"/>
      <c r="G22" s="417"/>
      <c r="H22" s="414" t="str">
        <f>IF(H23="","",IF(H23&gt;J23,"○",IF(H23&lt;J23,"●",IF(H23=J23,"△"))))</f>
        <v>○</v>
      </c>
      <c r="I22" s="416"/>
      <c r="J22" s="417"/>
      <c r="K22" s="414" t="str">
        <f>IF(K23="","",IF(K23&gt;M23,"○",IF(K23&lt;M23,"●",IF(K23=M23,"△"))))</f>
        <v>●</v>
      </c>
      <c r="L22" s="416"/>
      <c r="M22" s="417"/>
      <c r="N22" s="424"/>
      <c r="O22" s="425"/>
      <c r="P22" s="426"/>
      <c r="Q22" s="417">
        <f>COUNTIF(B22:P22,"○")</f>
        <v>2</v>
      </c>
      <c r="R22" s="422">
        <f>COUNTIF(B22:P22,"●")</f>
        <v>1</v>
      </c>
      <c r="S22" s="422">
        <f>COUNTIF(B22:P22,"△")</f>
        <v>1</v>
      </c>
      <c r="T22" s="422">
        <f>(Q22*3)+(S22*1)</f>
        <v>7</v>
      </c>
      <c r="U22" s="418">
        <f>SUM(B23,E23,H23,K23,N23)</f>
        <v>4</v>
      </c>
      <c r="V22" s="418">
        <f>SUM(D23,G23,J23,M23,P23)</f>
        <v>4</v>
      </c>
      <c r="W22" s="419">
        <f>U22-V22</f>
        <v>0</v>
      </c>
      <c r="X22" s="433">
        <v>2</v>
      </c>
      <c r="Z22" s="453">
        <f>RANK(T22,$T$14:$T$23)</f>
        <v>2</v>
      </c>
      <c r="AA22" s="453">
        <f>RANK(W22,$W$14:$W$23)</f>
        <v>3</v>
      </c>
    </row>
    <row r="23" spans="1:27" ht="18" customHeight="1">
      <c r="A23" s="423"/>
      <c r="B23" s="336">
        <f>P15</f>
        <v>1</v>
      </c>
      <c r="C23" s="11" t="s">
        <v>32</v>
      </c>
      <c r="D23" s="287">
        <f>N15</f>
        <v>0</v>
      </c>
      <c r="E23" s="11">
        <f>P17</f>
        <v>1</v>
      </c>
      <c r="F23" s="11" t="s">
        <v>32</v>
      </c>
      <c r="G23" s="287">
        <f>N17</f>
        <v>1</v>
      </c>
      <c r="H23" s="286">
        <f>P19</f>
        <v>2</v>
      </c>
      <c r="I23" s="11" t="s">
        <v>32</v>
      </c>
      <c r="J23" s="287">
        <f>N19</f>
        <v>1</v>
      </c>
      <c r="K23" s="286">
        <f>P21</f>
        <v>0</v>
      </c>
      <c r="L23" s="11" t="s">
        <v>32</v>
      </c>
      <c r="M23" s="287">
        <f>N21</f>
        <v>2</v>
      </c>
      <c r="N23" s="427"/>
      <c r="O23" s="428"/>
      <c r="P23" s="429"/>
      <c r="Q23" s="421"/>
      <c r="R23" s="423"/>
      <c r="S23" s="423"/>
      <c r="T23" s="423"/>
      <c r="U23" s="418"/>
      <c r="V23" s="418"/>
      <c r="W23" s="420"/>
      <c r="X23" s="433"/>
      <c r="Z23" s="453"/>
      <c r="AA23" s="453"/>
    </row>
    <row r="25" spans="1:27" ht="18" customHeight="1">
      <c r="A25" s="260" t="s">
        <v>34</v>
      </c>
      <c r="B25" s="418" t="str">
        <f>IF(A26="","",A26)</f>
        <v>判　田</v>
      </c>
      <c r="C25" s="418"/>
      <c r="D25" s="418"/>
      <c r="E25" s="418" t="str">
        <f>IF(A28="","",A28)</f>
        <v>鶴　見</v>
      </c>
      <c r="F25" s="418"/>
      <c r="G25" s="418"/>
      <c r="H25" s="418" t="str">
        <f>IF(A30="","",A30)</f>
        <v>東大分</v>
      </c>
      <c r="I25" s="418"/>
      <c r="J25" s="418"/>
      <c r="K25" s="418" t="str">
        <f>IF(A32="","",A32)</f>
        <v>咸宜日隈</v>
      </c>
      <c r="L25" s="418"/>
      <c r="M25" s="418"/>
      <c r="N25" s="443"/>
      <c r="O25" s="443"/>
      <c r="P25" s="443"/>
      <c r="Q25" s="265" t="s">
        <v>24</v>
      </c>
      <c r="R25" s="260" t="s">
        <v>25</v>
      </c>
      <c r="S25" s="260" t="s">
        <v>26</v>
      </c>
      <c r="T25" s="260" t="s">
        <v>27</v>
      </c>
      <c r="U25" s="260" t="s">
        <v>28</v>
      </c>
      <c r="V25" s="260" t="s">
        <v>29</v>
      </c>
      <c r="W25" s="260" t="s">
        <v>30</v>
      </c>
      <c r="X25" s="260" t="s">
        <v>31</v>
      </c>
      <c r="Z25" s="12" t="s">
        <v>52</v>
      </c>
      <c r="AA25" s="12" t="s">
        <v>53</v>
      </c>
    </row>
    <row r="26" spans="1:27" ht="18" customHeight="1">
      <c r="A26" s="414" t="str">
        <f>予選組合せ!E26</f>
        <v>判　田</v>
      </c>
      <c r="B26" s="424"/>
      <c r="C26" s="425"/>
      <c r="D26" s="426"/>
      <c r="E26" s="414" t="str">
        <f>IF(E27="","",IF(E27&gt;G27,"○",IF(E27&lt;G27,"●",IF(E27=G27,"△"))))</f>
        <v>○</v>
      </c>
      <c r="F26" s="416"/>
      <c r="G26" s="417"/>
      <c r="H26" s="414" t="str">
        <f>IF(H27="","",IF(H27&gt;J27,"○",IF(H27&lt;J27,"●",IF(H27=J27,"△"))))</f>
        <v>△</v>
      </c>
      <c r="I26" s="416"/>
      <c r="J26" s="417"/>
      <c r="K26" s="414" t="str">
        <f>IF(K27="","",IF(K27&gt;M27,"○",IF(K27&lt;M27,"●",IF(K27=M27,"△"))))</f>
        <v>○</v>
      </c>
      <c r="L26" s="416"/>
      <c r="M26" s="417"/>
      <c r="N26" s="430"/>
      <c r="O26" s="431"/>
      <c r="P26" s="431"/>
      <c r="Q26" s="422">
        <f>COUNTIF(B26:P26,"○")</f>
        <v>2</v>
      </c>
      <c r="R26" s="422">
        <f>COUNTIF(B26:P26,"●")</f>
        <v>0</v>
      </c>
      <c r="S26" s="422">
        <f>COUNTIF(B26:P26,"△")</f>
        <v>1</v>
      </c>
      <c r="T26" s="422">
        <f>(Q26*3)+(S26*1)</f>
        <v>7</v>
      </c>
      <c r="U26" s="418">
        <f>SUM(B27,E27,H27,K27,N27)</f>
        <v>3</v>
      </c>
      <c r="V26" s="418">
        <f>SUM(D27,G27,J27,M27,P27)</f>
        <v>0</v>
      </c>
      <c r="W26" s="419">
        <f>U26-V26</f>
        <v>3</v>
      </c>
      <c r="X26" s="433">
        <v>2</v>
      </c>
      <c r="Z26" s="453">
        <f>RANK(T26,$T$26:$T$35)</f>
        <v>1</v>
      </c>
      <c r="AA26" s="453">
        <f>RANK(W26,$W$26:$W$35)</f>
        <v>2</v>
      </c>
    </row>
    <row r="27" spans="1:27" ht="18" customHeight="1">
      <c r="A27" s="415"/>
      <c r="B27" s="427"/>
      <c r="C27" s="428"/>
      <c r="D27" s="429"/>
      <c r="E27" s="11">
        <f>IF(予選リーグ日程!S$6="","",予選リーグ日程!S$6)</f>
        <v>1</v>
      </c>
      <c r="F27" s="11" t="s">
        <v>32</v>
      </c>
      <c r="G27" s="262">
        <f>IF(予選リーグ日程!Q$6="","",予選リーグ日程!Q$6)</f>
        <v>0</v>
      </c>
      <c r="H27" s="11">
        <f>IF(予選リーグ日程!S$9="","",予選リーグ日程!S$9)</f>
        <v>0</v>
      </c>
      <c r="I27" s="11" t="s">
        <v>32</v>
      </c>
      <c r="J27" s="262">
        <f>IF(予選リーグ日程!Q$9="","",予選リーグ日程!Q$9)</f>
        <v>0</v>
      </c>
      <c r="K27" s="11">
        <f>IF(予選リーグ日程!S$12="","",予選リーグ日程!S$12)</f>
        <v>2</v>
      </c>
      <c r="L27" s="11" t="s">
        <v>32</v>
      </c>
      <c r="M27" s="262">
        <f>IF(予選リーグ日程!Q$12="","",予選リーグ日程!Q$12)</f>
        <v>0</v>
      </c>
      <c r="N27" s="25"/>
      <c r="O27" s="25"/>
      <c r="P27" s="25"/>
      <c r="Q27" s="423"/>
      <c r="R27" s="423"/>
      <c r="S27" s="423"/>
      <c r="T27" s="423"/>
      <c r="U27" s="418"/>
      <c r="V27" s="418"/>
      <c r="W27" s="420"/>
      <c r="X27" s="433"/>
      <c r="Z27" s="453"/>
      <c r="AA27" s="453"/>
    </row>
    <row r="28" spans="1:27" ht="18" customHeight="1">
      <c r="A28" s="414" t="str">
        <f>予選組合せ!E28</f>
        <v>鶴　見</v>
      </c>
      <c r="B28" s="414" t="str">
        <f>IF(B29="","",IF(B29&gt;D29,"○",IF(B29&lt;D29,"●",IF(B29=D29,"△"))))</f>
        <v>●</v>
      </c>
      <c r="C28" s="416"/>
      <c r="D28" s="417"/>
      <c r="E28" s="424"/>
      <c r="F28" s="425"/>
      <c r="G28" s="426"/>
      <c r="H28" s="414" t="str">
        <f>IF(H29="","",IF(H29&gt;J29,"○",IF(H29&lt;J29,"●",IF(H29=J29,"△"))))</f>
        <v>●</v>
      </c>
      <c r="I28" s="416"/>
      <c r="J28" s="417"/>
      <c r="K28" s="414" t="str">
        <f>IF(K29="","",IF(K29&gt;M29,"○",IF(K29&lt;M29,"●",IF(K29=M29,"△"))))</f>
        <v>△</v>
      </c>
      <c r="L28" s="416"/>
      <c r="M28" s="417"/>
      <c r="N28" s="430"/>
      <c r="O28" s="431"/>
      <c r="P28" s="432"/>
      <c r="Q28" s="417">
        <f>COUNTIF(B28:P28,"○")</f>
        <v>0</v>
      </c>
      <c r="R28" s="422">
        <f>COUNTIF(B28:P28,"●")</f>
        <v>2</v>
      </c>
      <c r="S28" s="422">
        <f>COUNTIF(B28:P28,"△")</f>
        <v>1</v>
      </c>
      <c r="T28" s="422">
        <f>(Q28*3)+(S28*1)</f>
        <v>1</v>
      </c>
      <c r="U28" s="418">
        <f>SUM(B29,E29,H29,K29,N29)</f>
        <v>2</v>
      </c>
      <c r="V28" s="418">
        <f>SUM(D29,G29,J29,M29,P29)</f>
        <v>10</v>
      </c>
      <c r="W28" s="419">
        <f>U28-V28</f>
        <v>-8</v>
      </c>
      <c r="X28" s="433">
        <v>4</v>
      </c>
      <c r="Z28" s="453">
        <f>RANK(T28,$T$26:$T$35)</f>
        <v>3</v>
      </c>
      <c r="AA28" s="453">
        <f>RANK(W28,$W$26:$W$35)</f>
        <v>3</v>
      </c>
    </row>
    <row r="29" spans="1:27" ht="18" customHeight="1">
      <c r="A29" s="415"/>
      <c r="B29" s="261">
        <f>G27</f>
        <v>0</v>
      </c>
      <c r="C29" s="11" t="s">
        <v>32</v>
      </c>
      <c r="D29" s="262">
        <f>E27</f>
        <v>1</v>
      </c>
      <c r="E29" s="427"/>
      <c r="F29" s="428"/>
      <c r="G29" s="429"/>
      <c r="H29" s="11">
        <f>IF(予選リーグ日程!S$11="","",予選リーグ日程!S$11)</f>
        <v>0</v>
      </c>
      <c r="I29" s="11" t="s">
        <v>32</v>
      </c>
      <c r="J29" s="262">
        <f>IF(予選リーグ日程!Q$11="","",予選リーグ日程!Q$11)</f>
        <v>7</v>
      </c>
      <c r="K29" s="11">
        <f>IF(予選リーグ日程!S$8="","",予選リーグ日程!S$8)</f>
        <v>2</v>
      </c>
      <c r="L29" s="11" t="s">
        <v>32</v>
      </c>
      <c r="M29" s="262">
        <f>IF(予選リーグ日程!Q$8="","",予選リーグ日程!Q$8)</f>
        <v>2</v>
      </c>
      <c r="N29" s="25"/>
      <c r="O29" s="25"/>
      <c r="P29" s="264"/>
      <c r="Q29" s="421"/>
      <c r="R29" s="423"/>
      <c r="S29" s="423"/>
      <c r="T29" s="423"/>
      <c r="U29" s="418"/>
      <c r="V29" s="418"/>
      <c r="W29" s="420"/>
      <c r="X29" s="433"/>
      <c r="Z29" s="453"/>
      <c r="AA29" s="453"/>
    </row>
    <row r="30" spans="1:27" ht="18" customHeight="1">
      <c r="A30" s="414" t="str">
        <f>予選組合せ!E30</f>
        <v>東大分</v>
      </c>
      <c r="B30" s="414" t="str">
        <f>IF(B31="","",IF(B31&gt;D31,"○",IF(B31&lt;D31,"●",IF(B31=D31,"△"))))</f>
        <v>△</v>
      </c>
      <c r="C30" s="416"/>
      <c r="D30" s="417"/>
      <c r="E30" s="414" t="str">
        <f>IF(E31="","",IF(E31&gt;G31,"○",IF(E31&lt;G31,"●",IF(E31=G31,"△"))))</f>
        <v>○</v>
      </c>
      <c r="F30" s="416"/>
      <c r="G30" s="417"/>
      <c r="H30" s="424"/>
      <c r="I30" s="425"/>
      <c r="J30" s="426"/>
      <c r="K30" s="414" t="str">
        <f>IF(K31="","",IF(K31&gt;M31,"○",IF(K31&lt;M31,"●",IF(K31=M31,"△"))))</f>
        <v>○</v>
      </c>
      <c r="L30" s="416"/>
      <c r="M30" s="417"/>
      <c r="N30" s="430"/>
      <c r="O30" s="431"/>
      <c r="P30" s="432"/>
      <c r="Q30" s="417">
        <f>COUNTIF(B30:P30,"○")</f>
        <v>2</v>
      </c>
      <c r="R30" s="422">
        <f>COUNTIF(B30:P30,"●")</f>
        <v>0</v>
      </c>
      <c r="S30" s="422">
        <f>COUNTIF(B30:P30,"△")</f>
        <v>1</v>
      </c>
      <c r="T30" s="422">
        <f>(Q30*3)+(S30*1)</f>
        <v>7</v>
      </c>
      <c r="U30" s="418">
        <f>SUM(B31,E31,H31,K31,N31)</f>
        <v>13</v>
      </c>
      <c r="V30" s="418">
        <f>SUM(D31,G31,J31,M31,P31)</f>
        <v>0</v>
      </c>
      <c r="W30" s="419">
        <f>U30-V30</f>
        <v>13</v>
      </c>
      <c r="X30" s="433">
        <v>1</v>
      </c>
      <c r="Z30" s="453">
        <f>RANK(T30,$T$26:$T$35)</f>
        <v>1</v>
      </c>
      <c r="AA30" s="453">
        <f>RANK(W30,$W$26:$W$35)</f>
        <v>1</v>
      </c>
    </row>
    <row r="31" spans="1:27" ht="18" customHeight="1">
      <c r="A31" s="415"/>
      <c r="B31" s="261">
        <f>J27</f>
        <v>0</v>
      </c>
      <c r="C31" s="11" t="s">
        <v>32</v>
      </c>
      <c r="D31" s="262">
        <f>H27</f>
        <v>0</v>
      </c>
      <c r="E31" s="261">
        <f>J29</f>
        <v>7</v>
      </c>
      <c r="F31" s="11" t="s">
        <v>32</v>
      </c>
      <c r="G31" s="262">
        <f>H29</f>
        <v>0</v>
      </c>
      <c r="H31" s="427"/>
      <c r="I31" s="428"/>
      <c r="J31" s="429"/>
      <c r="K31" s="11">
        <f>IF(予選リーグ日程!Q$5="","",予選リーグ日程!Q$5)</f>
        <v>6</v>
      </c>
      <c r="L31" s="11" t="s">
        <v>32</v>
      </c>
      <c r="M31" s="262">
        <f>IF(予選リーグ日程!S$5="","",予選リーグ日程!S$5)</f>
        <v>0</v>
      </c>
      <c r="N31" s="25"/>
      <c r="O31" s="25"/>
      <c r="P31" s="264"/>
      <c r="Q31" s="421"/>
      <c r="R31" s="423"/>
      <c r="S31" s="423"/>
      <c r="T31" s="423"/>
      <c r="U31" s="418"/>
      <c r="V31" s="418"/>
      <c r="W31" s="420"/>
      <c r="X31" s="433"/>
      <c r="Z31" s="453"/>
      <c r="AA31" s="453"/>
    </row>
    <row r="32" spans="1:27" ht="18" customHeight="1">
      <c r="A32" s="414" t="str">
        <f>予選組合せ!E32</f>
        <v>咸宜日隈</v>
      </c>
      <c r="B32" s="414" t="str">
        <f>IF(B33="","",IF(B33&gt;D33,"○",IF(B33&lt;D33,"●",IF(B33=D33,"△"))))</f>
        <v>●</v>
      </c>
      <c r="C32" s="416"/>
      <c r="D32" s="417"/>
      <c r="E32" s="414" t="str">
        <f>IF(E33="","",IF(E33&gt;G33,"○",IF(E33&lt;G33,"●",IF(E33=G33,"△"))))</f>
        <v>△</v>
      </c>
      <c r="F32" s="416"/>
      <c r="G32" s="417"/>
      <c r="H32" s="414" t="str">
        <f>IF(H33="","",IF(H33&gt;J33,"○",IF(H33&lt;J33,"●",IF(H33=J33,"△"))))</f>
        <v>●</v>
      </c>
      <c r="I32" s="416"/>
      <c r="J32" s="417"/>
      <c r="K32" s="424"/>
      <c r="L32" s="425"/>
      <c r="M32" s="426"/>
      <c r="N32" s="430"/>
      <c r="O32" s="431"/>
      <c r="P32" s="432"/>
      <c r="Q32" s="417">
        <f>COUNTIF(B32:P32,"○")</f>
        <v>0</v>
      </c>
      <c r="R32" s="422">
        <f>COUNTIF(B32:P32,"●")</f>
        <v>2</v>
      </c>
      <c r="S32" s="422">
        <f>COUNTIF(B32:P32,"△")</f>
        <v>1</v>
      </c>
      <c r="T32" s="422">
        <f>(Q32*3)+(S32*1)</f>
        <v>1</v>
      </c>
      <c r="U32" s="418">
        <f>SUM(B33,E33,H33,K33,N33)</f>
        <v>2</v>
      </c>
      <c r="V32" s="418">
        <f>SUM(D33,G33,J33,M33,P33)</f>
        <v>10</v>
      </c>
      <c r="W32" s="419">
        <f>U32-V32</f>
        <v>-8</v>
      </c>
      <c r="X32" s="433">
        <v>3</v>
      </c>
      <c r="Z32" s="453">
        <f>RANK(T32,$T$26:$T$35)</f>
        <v>3</v>
      </c>
      <c r="AA32" s="453">
        <f>RANK(W32,$W$26:$W$35)</f>
        <v>3</v>
      </c>
    </row>
    <row r="33" spans="1:27" ht="18" customHeight="1">
      <c r="A33" s="415"/>
      <c r="B33" s="261">
        <f>M27</f>
        <v>0</v>
      </c>
      <c r="C33" s="11" t="s">
        <v>32</v>
      </c>
      <c r="D33" s="262">
        <f>K27</f>
        <v>2</v>
      </c>
      <c r="E33" s="261">
        <f>M29</f>
        <v>2</v>
      </c>
      <c r="F33" s="11" t="s">
        <v>32</v>
      </c>
      <c r="G33" s="262">
        <f>K29</f>
        <v>2</v>
      </c>
      <c r="H33" s="261">
        <f>M31</f>
        <v>0</v>
      </c>
      <c r="I33" s="11" t="s">
        <v>32</v>
      </c>
      <c r="J33" s="262">
        <f>K31</f>
        <v>6</v>
      </c>
      <c r="K33" s="427"/>
      <c r="L33" s="428"/>
      <c r="M33" s="429"/>
      <c r="N33" s="25"/>
      <c r="O33" s="25"/>
      <c r="P33" s="264"/>
      <c r="Q33" s="421"/>
      <c r="R33" s="423"/>
      <c r="S33" s="423"/>
      <c r="T33" s="423"/>
      <c r="U33" s="418"/>
      <c r="V33" s="418"/>
      <c r="W33" s="420"/>
      <c r="X33" s="433"/>
      <c r="Z33" s="453"/>
      <c r="AA33" s="453"/>
    </row>
    <row r="34" spans="1:27" ht="18" customHeight="1">
      <c r="A34" s="430"/>
      <c r="B34" s="430"/>
      <c r="C34" s="431"/>
      <c r="D34" s="432"/>
      <c r="E34" s="430"/>
      <c r="F34" s="431"/>
      <c r="G34" s="432"/>
      <c r="H34" s="430"/>
      <c r="I34" s="431"/>
      <c r="J34" s="432"/>
      <c r="K34" s="430"/>
      <c r="L34" s="431"/>
      <c r="M34" s="432"/>
      <c r="N34" s="435"/>
      <c r="O34" s="436"/>
      <c r="P34" s="437"/>
      <c r="Q34" s="432"/>
      <c r="R34" s="441"/>
      <c r="S34" s="441"/>
      <c r="T34" s="441"/>
      <c r="U34" s="443"/>
      <c r="V34" s="443"/>
      <c r="W34" s="445"/>
      <c r="X34" s="447"/>
      <c r="Z34" s="453" t="e">
        <f>RANK(T34,$T$26:$T$35)</f>
        <v>#N/A</v>
      </c>
      <c r="AA34" s="453" t="e">
        <f>RANK(W34,$W$26:$W$35)</f>
        <v>#N/A</v>
      </c>
    </row>
    <row r="35" spans="1:27" ht="18" customHeight="1">
      <c r="A35" s="434"/>
      <c r="B35" s="263"/>
      <c r="C35" s="25"/>
      <c r="D35" s="264"/>
      <c r="E35" s="25"/>
      <c r="F35" s="25"/>
      <c r="G35" s="264"/>
      <c r="H35" s="263"/>
      <c r="I35" s="25"/>
      <c r="J35" s="264"/>
      <c r="K35" s="263"/>
      <c r="L35" s="25"/>
      <c r="M35" s="264"/>
      <c r="N35" s="438"/>
      <c r="O35" s="439"/>
      <c r="P35" s="440"/>
      <c r="Q35" s="444"/>
      <c r="R35" s="442"/>
      <c r="S35" s="442"/>
      <c r="T35" s="442"/>
      <c r="U35" s="443"/>
      <c r="V35" s="443"/>
      <c r="W35" s="446"/>
      <c r="X35" s="447"/>
      <c r="Z35" s="453"/>
      <c r="AA35" s="453"/>
    </row>
    <row r="37" spans="1:27" ht="18" customHeight="1">
      <c r="A37" s="260" t="s">
        <v>35</v>
      </c>
      <c r="B37" s="418" t="str">
        <f>IF(A38="","",A38)</f>
        <v>城　南</v>
      </c>
      <c r="C37" s="418"/>
      <c r="D37" s="418"/>
      <c r="E37" s="418" t="str">
        <f>IF(A40="","",A40)</f>
        <v>大平山</v>
      </c>
      <c r="F37" s="418"/>
      <c r="G37" s="418"/>
      <c r="H37" s="418" t="str">
        <f>IF(A42="","",A42)</f>
        <v>城　東</v>
      </c>
      <c r="I37" s="418"/>
      <c r="J37" s="418"/>
      <c r="K37" s="418" t="str">
        <f>IF(A44="","",A44)</f>
        <v>由布川</v>
      </c>
      <c r="L37" s="418"/>
      <c r="M37" s="418"/>
      <c r="N37" s="443" t="str">
        <f>IF(A46="","",A46)</f>
        <v/>
      </c>
      <c r="O37" s="443"/>
      <c r="P37" s="443"/>
      <c r="Q37" s="265" t="s">
        <v>24</v>
      </c>
      <c r="R37" s="260" t="s">
        <v>25</v>
      </c>
      <c r="S37" s="260" t="s">
        <v>26</v>
      </c>
      <c r="T37" s="260" t="s">
        <v>27</v>
      </c>
      <c r="U37" s="260" t="s">
        <v>28</v>
      </c>
      <c r="V37" s="260" t="s">
        <v>29</v>
      </c>
      <c r="W37" s="260" t="s">
        <v>30</v>
      </c>
      <c r="X37" s="260" t="s">
        <v>31</v>
      </c>
      <c r="Z37" s="12" t="s">
        <v>52</v>
      </c>
      <c r="AA37" s="12" t="s">
        <v>54</v>
      </c>
    </row>
    <row r="38" spans="1:27" ht="18" customHeight="1">
      <c r="A38" s="414" t="str">
        <f>予選組合せ!F26</f>
        <v>城　南</v>
      </c>
      <c r="B38" s="424"/>
      <c r="C38" s="425"/>
      <c r="D38" s="426"/>
      <c r="E38" s="414" t="str">
        <f>IF(E39="","",IF(E39&gt;G39,"○",IF(E39&lt;G39,"●",IF(E39=G39,"△"))))</f>
        <v>○</v>
      </c>
      <c r="F38" s="416"/>
      <c r="G38" s="417"/>
      <c r="H38" s="414" t="str">
        <f>IF(H39="","",IF(H39&gt;J39,"○",IF(H39&lt;J39,"●",IF(H39=J39,"△"))))</f>
        <v>○</v>
      </c>
      <c r="I38" s="416"/>
      <c r="J38" s="417"/>
      <c r="K38" s="414" t="str">
        <f>IF(K39="","",IF(K39&gt;M39,"○",IF(K39&lt;M39,"●",IF(K39=M39,"△"))))</f>
        <v>●</v>
      </c>
      <c r="L38" s="416"/>
      <c r="M38" s="417"/>
      <c r="N38" s="430"/>
      <c r="O38" s="431"/>
      <c r="P38" s="431"/>
      <c r="Q38" s="422">
        <f>COUNTIF(B38:P38,"○")</f>
        <v>2</v>
      </c>
      <c r="R38" s="422">
        <f>COUNTIF(B38:P38,"●")</f>
        <v>1</v>
      </c>
      <c r="S38" s="422">
        <f>COUNTIF(B38:P38,"△")</f>
        <v>0</v>
      </c>
      <c r="T38" s="422">
        <f>(Q38*3)+(S38*1)</f>
        <v>6</v>
      </c>
      <c r="U38" s="418">
        <f>SUM(B39,E39,H39,K39,N39)</f>
        <v>6</v>
      </c>
      <c r="V38" s="418">
        <f>SUM(D39,G39,J39,M39,P39)</f>
        <v>2</v>
      </c>
      <c r="W38" s="419">
        <f>U38-V38</f>
        <v>4</v>
      </c>
      <c r="X38" s="433">
        <v>3</v>
      </c>
      <c r="Z38" s="453">
        <f>RANK(T38,$T$38:$T$47)</f>
        <v>1</v>
      </c>
      <c r="AA38" s="453">
        <f>RANK(W38,$W$38:$W$47)</f>
        <v>3</v>
      </c>
    </row>
    <row r="39" spans="1:27" ht="18" customHeight="1">
      <c r="A39" s="415"/>
      <c r="B39" s="427"/>
      <c r="C39" s="428"/>
      <c r="D39" s="429"/>
      <c r="E39" s="11">
        <f>IF(予選リーグ日程!Y$6="","",予選リーグ日程!Y$6)</f>
        <v>2</v>
      </c>
      <c r="F39" s="11" t="s">
        <v>32</v>
      </c>
      <c r="G39" s="262">
        <f>IF(予選リーグ日程!W$6="","",予選リーグ日程!W$6)</f>
        <v>0</v>
      </c>
      <c r="H39" s="11">
        <f>IF(予選リーグ日程!Y$9="","",予選リーグ日程!Y$9)</f>
        <v>4</v>
      </c>
      <c r="I39" s="11" t="s">
        <v>32</v>
      </c>
      <c r="J39" s="262">
        <f>IF(予選リーグ日程!W$9="","",予選リーグ日程!W$9)</f>
        <v>0</v>
      </c>
      <c r="K39" s="11">
        <f>IF(予選リーグ日程!Y$12="","",予選リーグ日程!Y$12)</f>
        <v>0</v>
      </c>
      <c r="L39" s="11" t="s">
        <v>32</v>
      </c>
      <c r="M39" s="262">
        <f>IF(予選リーグ日程!W$12="","",予選リーグ日程!W$12)</f>
        <v>2</v>
      </c>
      <c r="N39" s="25"/>
      <c r="O39" s="25"/>
      <c r="P39" s="25"/>
      <c r="Q39" s="423"/>
      <c r="R39" s="423"/>
      <c r="S39" s="423"/>
      <c r="T39" s="423"/>
      <c r="U39" s="418"/>
      <c r="V39" s="418"/>
      <c r="W39" s="420"/>
      <c r="X39" s="433"/>
      <c r="Z39" s="453"/>
      <c r="AA39" s="453"/>
    </row>
    <row r="40" spans="1:27" ht="18" customHeight="1">
      <c r="A40" s="414" t="str">
        <f>予選組合せ!F28</f>
        <v>大平山</v>
      </c>
      <c r="B40" s="414" t="str">
        <f>IF(B41="","",IF(B41&gt;D41,"○",IF(B41&lt;D41,"●",IF(B41=D41,"△"))))</f>
        <v>●</v>
      </c>
      <c r="C40" s="416"/>
      <c r="D40" s="417"/>
      <c r="E40" s="424"/>
      <c r="F40" s="425"/>
      <c r="G40" s="426"/>
      <c r="H40" s="414" t="str">
        <f>IF(H41="","",IF(H41&gt;J41,"○",IF(H41&lt;J41,"●",IF(H41=J41,"△"))))</f>
        <v>○</v>
      </c>
      <c r="I40" s="416"/>
      <c r="J40" s="417"/>
      <c r="K40" s="414" t="str">
        <f>IF(K41="","",IF(K41&gt;M41,"○",IF(K41&lt;M41,"●",IF(K41=M41,"△"))))</f>
        <v>○</v>
      </c>
      <c r="L40" s="416"/>
      <c r="M40" s="417"/>
      <c r="N40" s="430"/>
      <c r="O40" s="431"/>
      <c r="P40" s="432"/>
      <c r="Q40" s="417">
        <f>COUNTIF(B40:P40,"○")</f>
        <v>2</v>
      </c>
      <c r="R40" s="422">
        <f>COUNTIF(B40:P40,"●")</f>
        <v>1</v>
      </c>
      <c r="S40" s="422">
        <f>COUNTIF(B40:P40,"△")</f>
        <v>0</v>
      </c>
      <c r="T40" s="422">
        <f>(Q40*3)+(S40*1)</f>
        <v>6</v>
      </c>
      <c r="U40" s="418">
        <f>SUM(B41,E41,H41,K41,N41)</f>
        <v>8</v>
      </c>
      <c r="V40" s="418">
        <f>SUM(D41,G41,J41,M41,P41)</f>
        <v>2</v>
      </c>
      <c r="W40" s="419">
        <f>U40-V40</f>
        <v>6</v>
      </c>
      <c r="X40" s="433">
        <v>1</v>
      </c>
      <c r="Z40" s="453">
        <f>RANK(T40,$T$38:$T$47)</f>
        <v>1</v>
      </c>
      <c r="AA40" s="453">
        <f>RANK(W40,$W$38:$W$47)</f>
        <v>1</v>
      </c>
    </row>
    <row r="41" spans="1:27" ht="18" customHeight="1">
      <c r="A41" s="415"/>
      <c r="B41" s="261">
        <f>G39</f>
        <v>0</v>
      </c>
      <c r="C41" s="11" t="s">
        <v>32</v>
      </c>
      <c r="D41" s="262">
        <f>E39</f>
        <v>2</v>
      </c>
      <c r="E41" s="427"/>
      <c r="F41" s="428"/>
      <c r="G41" s="429"/>
      <c r="H41" s="11">
        <f>IF(予選リーグ日程!Y$11="","",予選リーグ日程!Y$11)</f>
        <v>7</v>
      </c>
      <c r="I41" s="11" t="s">
        <v>32</v>
      </c>
      <c r="J41" s="262">
        <f>IF(予選リーグ日程!W$11="","",予選リーグ日程!W$11)</f>
        <v>0</v>
      </c>
      <c r="K41" s="11">
        <f>IF(予選リーグ日程!Y$8="","",予選リーグ日程!Y$8)</f>
        <v>1</v>
      </c>
      <c r="L41" s="11" t="s">
        <v>32</v>
      </c>
      <c r="M41" s="262">
        <f>IF(予選リーグ日程!W$8="","",予選リーグ日程!W$8)</f>
        <v>0</v>
      </c>
      <c r="N41" s="25"/>
      <c r="O41" s="25"/>
      <c r="P41" s="264"/>
      <c r="Q41" s="421"/>
      <c r="R41" s="423"/>
      <c r="S41" s="423"/>
      <c r="T41" s="423"/>
      <c r="U41" s="418"/>
      <c r="V41" s="418"/>
      <c r="W41" s="420"/>
      <c r="X41" s="433"/>
      <c r="Z41" s="453"/>
      <c r="AA41" s="453"/>
    </row>
    <row r="42" spans="1:27" ht="18" customHeight="1">
      <c r="A42" s="414" t="str">
        <f>予選組合せ!F30</f>
        <v>城　東</v>
      </c>
      <c r="B42" s="414" t="str">
        <f>IF(B43="","",IF(B43&gt;D43,"○",IF(B43&lt;D43,"●",IF(B43=D43,"△"))))</f>
        <v>●</v>
      </c>
      <c r="C42" s="416"/>
      <c r="D42" s="417"/>
      <c r="E42" s="414" t="str">
        <f>IF(E43="","",IF(E43&gt;G43,"○",IF(E43&lt;G43,"●",IF(E43=G43,"△"))))</f>
        <v>●</v>
      </c>
      <c r="F42" s="416"/>
      <c r="G42" s="417"/>
      <c r="H42" s="424"/>
      <c r="I42" s="425"/>
      <c r="J42" s="426"/>
      <c r="K42" s="414" t="str">
        <f>IF(K43="","",IF(K43&gt;M43,"○",IF(K43&lt;M43,"●",IF(K43=M43,"△"))))</f>
        <v>●</v>
      </c>
      <c r="L42" s="416"/>
      <c r="M42" s="417"/>
      <c r="N42" s="430"/>
      <c r="O42" s="431"/>
      <c r="P42" s="432"/>
      <c r="Q42" s="417">
        <f>COUNTIF(B42:P42,"○")</f>
        <v>0</v>
      </c>
      <c r="R42" s="422">
        <f>COUNTIF(B42:P42,"●")</f>
        <v>3</v>
      </c>
      <c r="S42" s="422">
        <f>COUNTIF(B42:P42,"△")</f>
        <v>0</v>
      </c>
      <c r="T42" s="422">
        <f>(Q42*3)+(S42*1)</f>
        <v>0</v>
      </c>
      <c r="U42" s="418">
        <f>SUM(B43,E43,H43,K43,N43)</f>
        <v>0</v>
      </c>
      <c r="V42" s="418">
        <f>SUM(D43,G43,J43,M43,P43)</f>
        <v>15</v>
      </c>
      <c r="W42" s="419">
        <f>U42-V42</f>
        <v>-15</v>
      </c>
      <c r="X42" s="433">
        <v>4</v>
      </c>
      <c r="Z42" s="453">
        <f>RANK(T42,$T$38:$T$47)</f>
        <v>4</v>
      </c>
      <c r="AA42" s="453">
        <f>RANK(W42,$W$38:$W$47)</f>
        <v>4</v>
      </c>
    </row>
    <row r="43" spans="1:27" ht="18" customHeight="1">
      <c r="A43" s="415"/>
      <c r="B43" s="261">
        <f>J39</f>
        <v>0</v>
      </c>
      <c r="C43" s="11" t="s">
        <v>32</v>
      </c>
      <c r="D43" s="262">
        <f>H39</f>
        <v>4</v>
      </c>
      <c r="E43" s="261">
        <f>J41</f>
        <v>0</v>
      </c>
      <c r="F43" s="11" t="s">
        <v>32</v>
      </c>
      <c r="G43" s="262">
        <f>H41</f>
        <v>7</v>
      </c>
      <c r="H43" s="427"/>
      <c r="I43" s="428"/>
      <c r="J43" s="429"/>
      <c r="K43" s="11">
        <f>IF(予選リーグ日程!W$5="","",予選リーグ日程!W$5)</f>
        <v>0</v>
      </c>
      <c r="L43" s="11" t="s">
        <v>32</v>
      </c>
      <c r="M43" s="262">
        <f>IF(予選リーグ日程!Y$5="","",予選リーグ日程!Y$5)</f>
        <v>4</v>
      </c>
      <c r="N43" s="25"/>
      <c r="O43" s="25"/>
      <c r="P43" s="264"/>
      <c r="Q43" s="421"/>
      <c r="R43" s="423"/>
      <c r="S43" s="423"/>
      <c r="T43" s="423"/>
      <c r="U43" s="418"/>
      <c r="V43" s="418"/>
      <c r="W43" s="420"/>
      <c r="X43" s="433"/>
      <c r="Z43" s="453"/>
      <c r="AA43" s="453"/>
    </row>
    <row r="44" spans="1:27" ht="18" customHeight="1">
      <c r="A44" s="414" t="str">
        <f>予選組合せ!F32</f>
        <v>由布川</v>
      </c>
      <c r="B44" s="414" t="str">
        <f>IF(B45="","",IF(B45&gt;D45,"○",IF(B45&lt;D45,"●",IF(B45=D45,"△"))))</f>
        <v>○</v>
      </c>
      <c r="C44" s="416"/>
      <c r="D44" s="417"/>
      <c r="E44" s="414" t="str">
        <f>IF(E45="","",IF(E45&gt;G45,"○",IF(E45&lt;G45,"●",IF(E45=G45,"△"))))</f>
        <v>●</v>
      </c>
      <c r="F44" s="416"/>
      <c r="G44" s="417"/>
      <c r="H44" s="414" t="str">
        <f>IF(H45="","",IF(H45&gt;J45,"○",IF(H45&lt;J45,"●",IF(H45=J45,"△"))))</f>
        <v>○</v>
      </c>
      <c r="I44" s="416"/>
      <c r="J44" s="417"/>
      <c r="K44" s="424"/>
      <c r="L44" s="425"/>
      <c r="M44" s="426"/>
      <c r="N44" s="430"/>
      <c r="O44" s="431"/>
      <c r="P44" s="432"/>
      <c r="Q44" s="417">
        <f>COUNTIF(B44:P44,"○")</f>
        <v>2</v>
      </c>
      <c r="R44" s="422">
        <f>COUNTIF(B44:P44,"●")</f>
        <v>1</v>
      </c>
      <c r="S44" s="422">
        <f>COUNTIF(B44:P44,"△")</f>
        <v>0</v>
      </c>
      <c r="T44" s="422">
        <f>(Q44*3)+(S44*1)</f>
        <v>6</v>
      </c>
      <c r="U44" s="418">
        <f>SUM(B45,E45,H45,K45,N45)</f>
        <v>6</v>
      </c>
      <c r="V44" s="418">
        <f>SUM(D45,G45,J45,M45,P45)</f>
        <v>1</v>
      </c>
      <c r="W44" s="419">
        <f>U44-V44</f>
        <v>5</v>
      </c>
      <c r="X44" s="433">
        <v>2</v>
      </c>
      <c r="Z44" s="453">
        <f>RANK(T44,$T$38:$T$47)</f>
        <v>1</v>
      </c>
      <c r="AA44" s="453">
        <f>RANK(W44,$W$38:$W$47)</f>
        <v>2</v>
      </c>
    </row>
    <row r="45" spans="1:27" ht="18" customHeight="1">
      <c r="A45" s="415"/>
      <c r="B45" s="261">
        <f>M39</f>
        <v>2</v>
      </c>
      <c r="C45" s="11" t="s">
        <v>32</v>
      </c>
      <c r="D45" s="262">
        <f>K39</f>
        <v>0</v>
      </c>
      <c r="E45" s="261">
        <f>M41</f>
        <v>0</v>
      </c>
      <c r="F45" s="11" t="s">
        <v>32</v>
      </c>
      <c r="G45" s="262">
        <f>K41</f>
        <v>1</v>
      </c>
      <c r="H45" s="261">
        <f>M43</f>
        <v>4</v>
      </c>
      <c r="I45" s="11" t="s">
        <v>32</v>
      </c>
      <c r="J45" s="262">
        <f>K43</f>
        <v>0</v>
      </c>
      <c r="K45" s="427"/>
      <c r="L45" s="428"/>
      <c r="M45" s="429"/>
      <c r="N45" s="25"/>
      <c r="O45" s="25"/>
      <c r="P45" s="264"/>
      <c r="Q45" s="421"/>
      <c r="R45" s="423"/>
      <c r="S45" s="423"/>
      <c r="T45" s="423"/>
      <c r="U45" s="418"/>
      <c r="V45" s="418"/>
      <c r="W45" s="420"/>
      <c r="X45" s="433"/>
      <c r="Z45" s="453"/>
      <c r="AA45" s="453"/>
    </row>
    <row r="46" spans="1:27" ht="18" customHeight="1">
      <c r="A46" s="430"/>
      <c r="B46" s="430"/>
      <c r="C46" s="431"/>
      <c r="D46" s="432"/>
      <c r="E46" s="430"/>
      <c r="F46" s="431"/>
      <c r="G46" s="432"/>
      <c r="H46" s="430"/>
      <c r="I46" s="431"/>
      <c r="J46" s="432"/>
      <c r="K46" s="430"/>
      <c r="L46" s="431"/>
      <c r="M46" s="432"/>
      <c r="N46" s="435"/>
      <c r="O46" s="436"/>
      <c r="P46" s="437"/>
      <c r="Q46" s="432"/>
      <c r="R46" s="441"/>
      <c r="S46" s="441"/>
      <c r="T46" s="441"/>
      <c r="U46" s="443"/>
      <c r="V46" s="443"/>
      <c r="W46" s="445"/>
      <c r="X46" s="447"/>
      <c r="Z46" s="453">
        <f>RANK(T46,$T$38:$T$47)</f>
        <v>4</v>
      </c>
      <c r="AA46" s="453" t="e">
        <f>RANK(W46,$W$38:$W$47)</f>
        <v>#N/A</v>
      </c>
    </row>
    <row r="47" spans="1:27" ht="18" customHeight="1">
      <c r="A47" s="434"/>
      <c r="B47" s="263"/>
      <c r="C47" s="25"/>
      <c r="D47" s="264"/>
      <c r="E47" s="25"/>
      <c r="F47" s="25"/>
      <c r="G47" s="264"/>
      <c r="H47" s="263"/>
      <c r="I47" s="25"/>
      <c r="J47" s="264"/>
      <c r="K47" s="263"/>
      <c r="L47" s="25"/>
      <c r="M47" s="264"/>
      <c r="N47" s="438"/>
      <c r="O47" s="439"/>
      <c r="P47" s="440"/>
      <c r="Q47" s="444"/>
      <c r="R47" s="442"/>
      <c r="S47" s="442"/>
      <c r="T47" s="442"/>
      <c r="U47" s="443"/>
      <c r="V47" s="443"/>
      <c r="W47" s="446"/>
      <c r="X47" s="447"/>
      <c r="Z47" s="453"/>
      <c r="AA47" s="453"/>
    </row>
    <row r="49" spans="1:27" ht="18" customHeight="1">
      <c r="A49" s="260" t="s">
        <v>36</v>
      </c>
      <c r="B49" s="418" t="str">
        <f>IF(A50="","",A50)</f>
        <v>日　岡</v>
      </c>
      <c r="C49" s="418"/>
      <c r="D49" s="418"/>
      <c r="E49" s="418" t="str">
        <f>IF(A52="","",A52)</f>
        <v>中津沖代</v>
      </c>
      <c r="F49" s="418"/>
      <c r="G49" s="418"/>
      <c r="H49" s="418" t="str">
        <f>IF(A54="","",A54)</f>
        <v>森　岡</v>
      </c>
      <c r="I49" s="418"/>
      <c r="J49" s="418"/>
      <c r="K49" s="418" t="str">
        <f>IF(A56="","",A56)</f>
        <v>くにみ</v>
      </c>
      <c r="L49" s="418"/>
      <c r="M49" s="418"/>
      <c r="N49" s="418" t="str">
        <f>A58</f>
        <v>敷　戸</v>
      </c>
      <c r="O49" s="418"/>
      <c r="P49" s="418"/>
      <c r="Q49" s="265" t="s">
        <v>24</v>
      </c>
      <c r="R49" s="260" t="s">
        <v>25</v>
      </c>
      <c r="S49" s="260" t="s">
        <v>26</v>
      </c>
      <c r="T49" s="260" t="s">
        <v>27</v>
      </c>
      <c r="U49" s="260" t="s">
        <v>28</v>
      </c>
      <c r="V49" s="260" t="s">
        <v>29</v>
      </c>
      <c r="W49" s="260" t="s">
        <v>30</v>
      </c>
      <c r="X49" s="260" t="s">
        <v>31</v>
      </c>
      <c r="Z49" s="12" t="s">
        <v>52</v>
      </c>
      <c r="AA49" s="12" t="s">
        <v>54</v>
      </c>
    </row>
    <row r="50" spans="1:27" ht="18" customHeight="1">
      <c r="A50" s="414" t="str">
        <f>予選組合せ!G26</f>
        <v>日　岡</v>
      </c>
      <c r="B50" s="424"/>
      <c r="C50" s="425"/>
      <c r="D50" s="426"/>
      <c r="E50" s="414" t="str">
        <f>IF(E51="","",IF(E51&gt;G51,"○",IF(E51&lt;G51,"●",IF(E51=G51,"△"))))</f>
        <v>●</v>
      </c>
      <c r="F50" s="416"/>
      <c r="G50" s="417"/>
      <c r="H50" s="414" t="str">
        <f>IF(H51="","",IF(H51&gt;J51,"○",IF(H51&lt;J51,"●",IF(H51=J51,"△"))))</f>
        <v>△</v>
      </c>
      <c r="I50" s="416"/>
      <c r="J50" s="417"/>
      <c r="K50" s="414" t="str">
        <f>IF(K51="","",IF(K51&gt;M51,"○",IF(K51&lt;M51,"●",IF(K51=M51,"△"))))</f>
        <v>○</v>
      </c>
      <c r="L50" s="416"/>
      <c r="M50" s="417"/>
      <c r="N50" s="414" t="str">
        <f>IF(N51="","",IF(N51&gt;P51,"○",IF(N51&lt;P51,"●",IF(N51=P51,"△"))))</f>
        <v>○</v>
      </c>
      <c r="O50" s="416"/>
      <c r="P50" s="417"/>
      <c r="Q50" s="422">
        <f>COUNTIF(B50:P50,"○")</f>
        <v>2</v>
      </c>
      <c r="R50" s="422">
        <f>COUNTIF(B50:P50,"●")</f>
        <v>1</v>
      </c>
      <c r="S50" s="422">
        <f>COUNTIF(B50:P50,"△")</f>
        <v>1</v>
      </c>
      <c r="T50" s="422">
        <f>(Q50*3)+(S50*1)</f>
        <v>7</v>
      </c>
      <c r="U50" s="418">
        <f>SUM(B51,E51,H51,K51,N51)</f>
        <v>8</v>
      </c>
      <c r="V50" s="418">
        <f>SUM(D51,G51,J51,M51,P51)</f>
        <v>4</v>
      </c>
      <c r="W50" s="419">
        <f>U50-V50</f>
        <v>4</v>
      </c>
      <c r="X50" s="433">
        <v>2</v>
      </c>
      <c r="Z50" s="453">
        <f>RANK(T50,$T$50:$T$59)</f>
        <v>2</v>
      </c>
      <c r="AA50" s="453">
        <f>RANK(W50,$W$50:$W$59)</f>
        <v>2</v>
      </c>
    </row>
    <row r="51" spans="1:27" ht="18" customHeight="1">
      <c r="A51" s="415"/>
      <c r="B51" s="427"/>
      <c r="C51" s="428"/>
      <c r="D51" s="429"/>
      <c r="E51" s="11">
        <f>IF(予選リーグ日程!AE$6="","",予選リーグ日程!AE$6)</f>
        <v>0</v>
      </c>
      <c r="F51" s="11" t="s">
        <v>32</v>
      </c>
      <c r="G51" s="287">
        <f>IF(予選リーグ日程!AC$6="","",予選リーグ日程!AC$6)</f>
        <v>3</v>
      </c>
      <c r="H51" s="11">
        <f>IF(予選リーグ日程!AC$12="","",予選リーグ日程!AC$12)</f>
        <v>1</v>
      </c>
      <c r="I51" s="11" t="s">
        <v>32</v>
      </c>
      <c r="J51" s="287">
        <f>IF(予選リーグ日程!AE$12="","",予選リーグ日程!AE$12)</f>
        <v>1</v>
      </c>
      <c r="K51" s="11">
        <f>IF(予選リーグ日程!AE$14="","",予選リーグ日程!AE$14)</f>
        <v>2</v>
      </c>
      <c r="L51" s="11" t="s">
        <v>32</v>
      </c>
      <c r="M51" s="287">
        <f>IF(予選リーグ日程!AC$14="","",予選リーグ日程!AC$14)</f>
        <v>0</v>
      </c>
      <c r="N51" s="11">
        <f>IF(予選リーグ日程!AC$9="","",予選リーグ日程!AC$9)</f>
        <v>5</v>
      </c>
      <c r="O51" s="11" t="s">
        <v>32</v>
      </c>
      <c r="P51" s="287">
        <f>IF(予選リーグ日程!AE$9="","",予選リーグ日程!AE$9)</f>
        <v>0</v>
      </c>
      <c r="Q51" s="423"/>
      <c r="R51" s="423"/>
      <c r="S51" s="423"/>
      <c r="T51" s="423"/>
      <c r="U51" s="418"/>
      <c r="V51" s="418"/>
      <c r="W51" s="420"/>
      <c r="X51" s="433"/>
      <c r="Z51" s="453"/>
      <c r="AA51" s="453"/>
    </row>
    <row r="52" spans="1:27" ht="18" customHeight="1">
      <c r="A52" s="414" t="str">
        <f>予選組合せ!G28</f>
        <v>中津沖代</v>
      </c>
      <c r="B52" s="414" t="str">
        <f>IF(B53="","",IF(B53&gt;D53,"○",IF(B53&lt;D53,"●",IF(B53=D53,"△"))))</f>
        <v>○</v>
      </c>
      <c r="C52" s="416"/>
      <c r="D52" s="417"/>
      <c r="E52" s="424"/>
      <c r="F52" s="425"/>
      <c r="G52" s="426"/>
      <c r="H52" s="414" t="str">
        <f>IF(H53="","",IF(H53&gt;J53,"○",IF(H53&lt;J53,"●",IF(H53=J53,"△"))))</f>
        <v>○</v>
      </c>
      <c r="I52" s="416"/>
      <c r="J52" s="417"/>
      <c r="K52" s="414" t="str">
        <f>IF(K53="","",IF(K53&gt;M53,"○",IF(K53&lt;M53,"●",IF(K53=M53,"△"))))</f>
        <v>○</v>
      </c>
      <c r="L52" s="416"/>
      <c r="M52" s="417"/>
      <c r="N52" s="414" t="str">
        <f>IF(N53="","",IF(N53&gt;P53,"○",IF(N53&lt;P53,"●",IF(N53=P53,"△"))))</f>
        <v>○</v>
      </c>
      <c r="O52" s="416"/>
      <c r="P52" s="417"/>
      <c r="Q52" s="422">
        <f>COUNTIF(B52:P52,"○")</f>
        <v>4</v>
      </c>
      <c r="R52" s="422">
        <f>COUNTIF(B52:P52,"●")</f>
        <v>0</v>
      </c>
      <c r="S52" s="422">
        <f>COUNTIF(B52:P52,"△")</f>
        <v>0</v>
      </c>
      <c r="T52" s="422">
        <f>(Q52*3)+(S52*1)</f>
        <v>12</v>
      </c>
      <c r="U52" s="418">
        <f>SUM(B53,E53,H53,K53,N53)</f>
        <v>13</v>
      </c>
      <c r="V52" s="418">
        <f>SUM(D53,G53,J53,M53,P53)</f>
        <v>0</v>
      </c>
      <c r="W52" s="419">
        <f>U52-V52</f>
        <v>13</v>
      </c>
      <c r="X52" s="433">
        <v>1</v>
      </c>
      <c r="Z52" s="453">
        <f>RANK(T52,$T$50:$T$59)</f>
        <v>1</v>
      </c>
      <c r="AA52" s="453">
        <f>RANK(W52,$W$50:$W$59)</f>
        <v>1</v>
      </c>
    </row>
    <row r="53" spans="1:27" ht="18" customHeight="1">
      <c r="A53" s="415"/>
      <c r="B53" s="261">
        <f>G51</f>
        <v>3</v>
      </c>
      <c r="C53" s="11" t="s">
        <v>32</v>
      </c>
      <c r="D53" s="262">
        <f>E51</f>
        <v>0</v>
      </c>
      <c r="E53" s="427"/>
      <c r="F53" s="428"/>
      <c r="G53" s="429"/>
      <c r="H53" s="11">
        <f>IF(予選リーグ日程!AE$10="","",予選リーグ日程!AE$10)</f>
        <v>6</v>
      </c>
      <c r="I53" s="11" t="s">
        <v>32</v>
      </c>
      <c r="J53" s="287">
        <f>IF(予選リーグ日程!AC$10="","",予選リーグ日程!AC$10)</f>
        <v>0</v>
      </c>
      <c r="K53" s="11">
        <f>IF(予選リーグ日程!AE$8="","",予選リーグ日程!AE$8)</f>
        <v>1</v>
      </c>
      <c r="L53" s="11" t="s">
        <v>32</v>
      </c>
      <c r="M53" s="287">
        <f>IF(予選リーグ日程!AC$8="","",予選リーグ日程!AC$8)</f>
        <v>0</v>
      </c>
      <c r="N53" s="11">
        <f>IF(予選リーグ日程!AC$13="","",予選リーグ日程!AC$13)</f>
        <v>3</v>
      </c>
      <c r="O53" s="11" t="s">
        <v>32</v>
      </c>
      <c r="P53" s="287">
        <f>IF(予選リーグ日程!AE$13="","",予選リーグ日程!AE$13)</f>
        <v>0</v>
      </c>
      <c r="Q53" s="423"/>
      <c r="R53" s="423"/>
      <c r="S53" s="423"/>
      <c r="T53" s="423"/>
      <c r="U53" s="418"/>
      <c r="V53" s="418"/>
      <c r="W53" s="420"/>
      <c r="X53" s="433"/>
      <c r="Z53" s="453"/>
      <c r="AA53" s="453"/>
    </row>
    <row r="54" spans="1:27" ht="18" customHeight="1">
      <c r="A54" s="414" t="str">
        <f>予選組合せ!G30</f>
        <v>森　岡</v>
      </c>
      <c r="B54" s="414" t="str">
        <f>IF(B55="","",IF(B55&gt;D55,"○",IF(B55&lt;D55,"●",IF(B55=D55,"△"))))</f>
        <v>△</v>
      </c>
      <c r="C54" s="416"/>
      <c r="D54" s="417"/>
      <c r="E54" s="414" t="str">
        <f>IF(E55="","",IF(E55&gt;G55,"○",IF(E55&lt;G55,"●",IF(E55=G55,"△"))))</f>
        <v>●</v>
      </c>
      <c r="F54" s="416"/>
      <c r="G54" s="417"/>
      <c r="H54" s="424"/>
      <c r="I54" s="425"/>
      <c r="J54" s="426"/>
      <c r="K54" s="414" t="str">
        <f>IF(K55="","",IF(K55&gt;M55,"○",IF(K55&lt;M55,"●",IF(K55=M55,"△"))))</f>
        <v>○</v>
      </c>
      <c r="L54" s="416"/>
      <c r="M54" s="417"/>
      <c r="N54" s="414" t="str">
        <f>IF(N55="","",IF(N55&gt;P55,"○",IF(N55&lt;P55,"●",IF(N55=P55,"△"))))</f>
        <v>○</v>
      </c>
      <c r="O54" s="416"/>
      <c r="P54" s="417"/>
      <c r="Q54" s="422">
        <f>COUNTIF(B54:P54,"○")</f>
        <v>2</v>
      </c>
      <c r="R54" s="422">
        <f>COUNTIF(B54:P54,"●")</f>
        <v>1</v>
      </c>
      <c r="S54" s="422">
        <f>COUNTIF(B54:P54,"△")</f>
        <v>1</v>
      </c>
      <c r="T54" s="422">
        <f>(Q54*3)+(S54*1)</f>
        <v>7</v>
      </c>
      <c r="U54" s="418">
        <f>SUM(B55,E55,H55,K55,N55)</f>
        <v>6</v>
      </c>
      <c r="V54" s="418">
        <f>SUM(D55,G55,J55,M55,P55)</f>
        <v>7</v>
      </c>
      <c r="W54" s="419">
        <f>U54-V54</f>
        <v>-1</v>
      </c>
      <c r="X54" s="433">
        <v>3</v>
      </c>
      <c r="Z54" s="453">
        <f>RANK(T54,$T$50:$T$59)</f>
        <v>2</v>
      </c>
      <c r="AA54" s="453">
        <f>RANK(W54,$W$50:$W$59)</f>
        <v>3</v>
      </c>
    </row>
    <row r="55" spans="1:27" ht="18" customHeight="1">
      <c r="A55" s="415"/>
      <c r="B55" s="261">
        <f>J51</f>
        <v>1</v>
      </c>
      <c r="C55" s="11" t="s">
        <v>32</v>
      </c>
      <c r="D55" s="262">
        <f>H51</f>
        <v>1</v>
      </c>
      <c r="E55" s="261">
        <f>J53</f>
        <v>0</v>
      </c>
      <c r="F55" s="11" t="s">
        <v>32</v>
      </c>
      <c r="G55" s="262">
        <f>H53</f>
        <v>6</v>
      </c>
      <c r="H55" s="427"/>
      <c r="I55" s="428"/>
      <c r="J55" s="429"/>
      <c r="K55" s="11">
        <f>IF(予選リーグ日程!AC$5="","",予選リーグ日程!AC$5)</f>
        <v>3</v>
      </c>
      <c r="L55" s="11" t="s">
        <v>32</v>
      </c>
      <c r="M55" s="287">
        <f>IF(予選リーグ日程!AE$5="","",予選リーグ日程!AE$5)</f>
        <v>0</v>
      </c>
      <c r="N55" s="11">
        <f>IF(予選リーグ日程!AE$7="","",予選リーグ日程!AE$7)</f>
        <v>2</v>
      </c>
      <c r="O55" s="11" t="s">
        <v>32</v>
      </c>
      <c r="P55" s="287">
        <f>IF(予選リーグ日程!AC$7="","",予選リーグ日程!AC$7)</f>
        <v>0</v>
      </c>
      <c r="Q55" s="423"/>
      <c r="R55" s="423"/>
      <c r="S55" s="423"/>
      <c r="T55" s="423"/>
      <c r="U55" s="418"/>
      <c r="V55" s="418"/>
      <c r="W55" s="420"/>
      <c r="X55" s="433"/>
      <c r="Z55" s="453"/>
      <c r="AA55" s="453"/>
    </row>
    <row r="56" spans="1:27" ht="18" customHeight="1">
      <c r="A56" s="414" t="str">
        <f>予選組合せ!G32</f>
        <v>くにみ</v>
      </c>
      <c r="B56" s="414" t="str">
        <f>IF(B57="","",IF(B57&gt;D57,"○",IF(B57&lt;D57,"●",IF(B57=D57,"△"))))</f>
        <v>●</v>
      </c>
      <c r="C56" s="416"/>
      <c r="D56" s="417"/>
      <c r="E56" s="414" t="str">
        <f>IF(E57="","",IF(E57&gt;G57,"○",IF(E57&lt;G57,"●",IF(E57=G57,"△"))))</f>
        <v>●</v>
      </c>
      <c r="F56" s="416"/>
      <c r="G56" s="417"/>
      <c r="H56" s="414" t="str">
        <f>IF(H57="","",IF(H57&gt;J57,"○",IF(H57&lt;J57,"●",IF(H57=J57,"△"))))</f>
        <v>●</v>
      </c>
      <c r="I56" s="416"/>
      <c r="J56" s="417"/>
      <c r="K56" s="424"/>
      <c r="L56" s="425"/>
      <c r="M56" s="426"/>
      <c r="N56" s="414" t="str">
        <f>IF(N57="","",IF(N57&gt;P57,"○",IF(N57&lt;P57,"●",IF(N57=P57,"△"))))</f>
        <v>●</v>
      </c>
      <c r="O56" s="416"/>
      <c r="P56" s="417"/>
      <c r="Q56" s="422">
        <f>COUNTIF(B56:P56,"○")</f>
        <v>0</v>
      </c>
      <c r="R56" s="422">
        <f>COUNTIF(B56:P56,"●")</f>
        <v>4</v>
      </c>
      <c r="S56" s="422">
        <f>COUNTIF(B56:P56,"△")</f>
        <v>0</v>
      </c>
      <c r="T56" s="422">
        <f>(Q56*3)+(S56*1)</f>
        <v>0</v>
      </c>
      <c r="U56" s="418">
        <f>SUM(B57,E57,H57,K57,N57)</f>
        <v>0</v>
      </c>
      <c r="V56" s="418">
        <f>SUM(D57,G57,J57,M57,P57)</f>
        <v>7</v>
      </c>
      <c r="W56" s="419">
        <f>U56-V56</f>
        <v>-7</v>
      </c>
      <c r="X56" s="433">
        <v>5</v>
      </c>
      <c r="Z56" s="453">
        <f>RANK(T56,$T$50:$T$59)</f>
        <v>5</v>
      </c>
      <c r="AA56" s="453">
        <f>RANK(W56,$W$50:$W$59)</f>
        <v>4</v>
      </c>
    </row>
    <row r="57" spans="1:27" ht="18" customHeight="1">
      <c r="A57" s="415"/>
      <c r="B57" s="261">
        <f>M51</f>
        <v>0</v>
      </c>
      <c r="C57" s="11" t="s">
        <v>32</v>
      </c>
      <c r="D57" s="262">
        <f>K51</f>
        <v>2</v>
      </c>
      <c r="E57" s="261">
        <f>M53</f>
        <v>0</v>
      </c>
      <c r="F57" s="11" t="s">
        <v>32</v>
      </c>
      <c r="G57" s="262">
        <f>K53</f>
        <v>1</v>
      </c>
      <c r="H57" s="261">
        <f>M55</f>
        <v>0</v>
      </c>
      <c r="I57" s="11" t="s">
        <v>32</v>
      </c>
      <c r="J57" s="262">
        <f>K55</f>
        <v>3</v>
      </c>
      <c r="K57" s="427"/>
      <c r="L57" s="428"/>
      <c r="M57" s="429"/>
      <c r="N57" s="11">
        <f>IF(予選リーグ日程!AC$11="","",予選リーグ日程!AC$11)</f>
        <v>0</v>
      </c>
      <c r="O57" s="11" t="s">
        <v>32</v>
      </c>
      <c r="P57" s="287">
        <f>IF(予選リーグ日程!AE$11="","",予選リーグ日程!AE$11)</f>
        <v>1</v>
      </c>
      <c r="Q57" s="423"/>
      <c r="R57" s="423"/>
      <c r="S57" s="423"/>
      <c r="T57" s="423"/>
      <c r="U57" s="418"/>
      <c r="V57" s="418"/>
      <c r="W57" s="420"/>
      <c r="X57" s="433"/>
      <c r="Z57" s="453"/>
      <c r="AA57" s="453"/>
    </row>
    <row r="58" spans="1:27" ht="18" customHeight="1">
      <c r="A58" s="414" t="str">
        <f>予選組合せ!G34</f>
        <v>敷　戸</v>
      </c>
      <c r="B58" s="414" t="str">
        <f>IF(B59="","",IF(B59&gt;D59,"○",IF(B59&lt;D59,"●",IF(B59=D59,"△"))))</f>
        <v>●</v>
      </c>
      <c r="C58" s="416"/>
      <c r="D58" s="417"/>
      <c r="E58" s="414" t="str">
        <f>IF(E59="","",IF(E59&gt;G59,"○",IF(E59&lt;G59,"●",IF(E59=G59,"△"))))</f>
        <v>●</v>
      </c>
      <c r="F58" s="416"/>
      <c r="G58" s="417"/>
      <c r="H58" s="414" t="str">
        <f>IF(H59="","",IF(H59&gt;J59,"○",IF(H59&lt;J59,"●",IF(H59=J59,"△"))))</f>
        <v>●</v>
      </c>
      <c r="I58" s="416"/>
      <c r="J58" s="417"/>
      <c r="K58" s="414" t="str">
        <f>IF(K59="","",IF(K59&gt;M59,"○",IF(K59&lt;M59,"●",IF(K59=M59,"△"))))</f>
        <v>○</v>
      </c>
      <c r="L58" s="416"/>
      <c r="M58" s="417"/>
      <c r="N58" s="424"/>
      <c r="O58" s="425"/>
      <c r="P58" s="425"/>
      <c r="Q58" s="422">
        <f>COUNTIF(B58:P58,"○")</f>
        <v>1</v>
      </c>
      <c r="R58" s="422">
        <f>COUNTIF(B58:P58,"●")</f>
        <v>3</v>
      </c>
      <c r="S58" s="422">
        <f>COUNTIF(B58:P58,"△")</f>
        <v>0</v>
      </c>
      <c r="T58" s="422">
        <f>(Q58*3)+(S58*1)</f>
        <v>3</v>
      </c>
      <c r="U58" s="418">
        <f>SUM(B59,E59,H59,K59,N59)</f>
        <v>1</v>
      </c>
      <c r="V58" s="418">
        <f>SUM(D59,G59,J59,M59,P59)</f>
        <v>10</v>
      </c>
      <c r="W58" s="419">
        <f>U58-V58</f>
        <v>-9</v>
      </c>
      <c r="X58" s="433">
        <v>4</v>
      </c>
      <c r="Z58" s="453">
        <f>RANK(T58,$T$50:$T$59)</f>
        <v>4</v>
      </c>
      <c r="AA58" s="453">
        <f>RANK(W58,$W$50:$W$59)</f>
        <v>5</v>
      </c>
    </row>
    <row r="59" spans="1:27" ht="18" customHeight="1">
      <c r="A59" s="415"/>
      <c r="B59" s="336">
        <f>P51</f>
        <v>0</v>
      </c>
      <c r="C59" s="11" t="s">
        <v>32</v>
      </c>
      <c r="D59" s="287">
        <f>N51</f>
        <v>5</v>
      </c>
      <c r="E59" s="11">
        <f>P53</f>
        <v>0</v>
      </c>
      <c r="F59" s="11" t="s">
        <v>32</v>
      </c>
      <c r="G59" s="287">
        <f>N53</f>
        <v>3</v>
      </c>
      <c r="H59" s="286">
        <f>P55</f>
        <v>0</v>
      </c>
      <c r="I59" s="11" t="s">
        <v>32</v>
      </c>
      <c r="J59" s="287">
        <f>N55</f>
        <v>2</v>
      </c>
      <c r="K59" s="286">
        <f>P57</f>
        <v>1</v>
      </c>
      <c r="L59" s="11" t="s">
        <v>32</v>
      </c>
      <c r="M59" s="287">
        <f>N57</f>
        <v>0</v>
      </c>
      <c r="N59" s="427"/>
      <c r="O59" s="428"/>
      <c r="P59" s="428"/>
      <c r="Q59" s="423"/>
      <c r="R59" s="423"/>
      <c r="S59" s="423"/>
      <c r="T59" s="423"/>
      <c r="U59" s="418"/>
      <c r="V59" s="418"/>
      <c r="W59" s="420"/>
      <c r="X59" s="433"/>
      <c r="Z59" s="453"/>
      <c r="AA59" s="453"/>
    </row>
    <row r="61" spans="1:27" ht="18" customHeight="1">
      <c r="A61" s="260" t="s">
        <v>37</v>
      </c>
      <c r="B61" s="418" t="str">
        <f>IF(A62="","",A62)</f>
        <v>明野西</v>
      </c>
      <c r="C61" s="418"/>
      <c r="D61" s="418"/>
      <c r="E61" s="418" t="str">
        <f>IF(A64="","",A64)</f>
        <v>はやぶさ</v>
      </c>
      <c r="F61" s="418"/>
      <c r="G61" s="418"/>
      <c r="H61" s="418" t="str">
        <f>IF(A66="","",A66)</f>
        <v>寒　田</v>
      </c>
      <c r="I61" s="418"/>
      <c r="J61" s="418"/>
      <c r="K61" s="418" t="str">
        <f>IF(A68="","",A68)</f>
        <v>若　宮</v>
      </c>
      <c r="L61" s="418"/>
      <c r="M61" s="418"/>
      <c r="N61" s="443"/>
      <c r="O61" s="443"/>
      <c r="P61" s="443"/>
      <c r="Q61" s="265" t="s">
        <v>24</v>
      </c>
      <c r="R61" s="260" t="s">
        <v>25</v>
      </c>
      <c r="S61" s="260" t="s">
        <v>26</v>
      </c>
      <c r="T61" s="260" t="s">
        <v>27</v>
      </c>
      <c r="U61" s="260" t="s">
        <v>28</v>
      </c>
      <c r="V61" s="260" t="s">
        <v>29</v>
      </c>
      <c r="W61" s="260" t="s">
        <v>30</v>
      </c>
      <c r="X61" s="260" t="s">
        <v>31</v>
      </c>
      <c r="Z61" s="12" t="s">
        <v>52</v>
      </c>
      <c r="AA61" s="12" t="s">
        <v>54</v>
      </c>
    </row>
    <row r="62" spans="1:27" ht="18" customHeight="1">
      <c r="A62" s="414" t="str">
        <f>予選組合せ!H26</f>
        <v>明野西</v>
      </c>
      <c r="B62" s="424"/>
      <c r="C62" s="425"/>
      <c r="D62" s="426"/>
      <c r="E62" s="414" t="str">
        <f>IF(E63="","",IF(E63&gt;G63,"○",IF(E63&lt;G63,"●",IF(E63=G63,"△"))))</f>
        <v>●</v>
      </c>
      <c r="F62" s="416"/>
      <c r="G62" s="417"/>
      <c r="H62" s="414" t="str">
        <f>IF(H63="","",IF(H63&gt;J63,"○",IF(H63&lt;J63,"●",IF(H63=J63,"△"))))</f>
        <v>△</v>
      </c>
      <c r="I62" s="416"/>
      <c r="J62" s="417"/>
      <c r="K62" s="414" t="str">
        <f>IF(K63="","",IF(K63&gt;M63,"○",IF(K63&lt;M63,"●",IF(K63=M63,"△"))))</f>
        <v>○</v>
      </c>
      <c r="L62" s="416"/>
      <c r="M62" s="417"/>
      <c r="N62" s="430"/>
      <c r="O62" s="431"/>
      <c r="P62" s="431"/>
      <c r="Q62" s="422">
        <f>COUNTIF(B62:P62,"○")</f>
        <v>1</v>
      </c>
      <c r="R62" s="422">
        <f>COUNTIF(B62:P62,"●")</f>
        <v>1</v>
      </c>
      <c r="S62" s="422">
        <f>COUNTIF(B62:P62,"△")</f>
        <v>1</v>
      </c>
      <c r="T62" s="422">
        <f>(Q62*3)+(S62*1)</f>
        <v>4</v>
      </c>
      <c r="U62" s="418">
        <f>SUM(B63,E63,H63,K63,N63)</f>
        <v>5</v>
      </c>
      <c r="V62" s="418">
        <f>SUM(D63,G63,J63,M63,P63)</f>
        <v>5</v>
      </c>
      <c r="W62" s="419">
        <f>U62-V62</f>
        <v>0</v>
      </c>
      <c r="X62" s="433">
        <v>2</v>
      </c>
      <c r="Z62" s="453">
        <f>RANK(T62,$T$62:$T$71)</f>
        <v>2</v>
      </c>
      <c r="AA62" s="453">
        <f>RANK(W62,$W$62:$W$71)</f>
        <v>2</v>
      </c>
    </row>
    <row r="63" spans="1:27" ht="18" customHeight="1">
      <c r="A63" s="415"/>
      <c r="B63" s="427"/>
      <c r="C63" s="428"/>
      <c r="D63" s="429"/>
      <c r="E63" s="11">
        <f>IF(予選リーグ日程!AK$6="","",予選リーグ日程!AK$6)</f>
        <v>1</v>
      </c>
      <c r="F63" s="11" t="s">
        <v>32</v>
      </c>
      <c r="G63" s="262">
        <f>IF(予選リーグ日程!AI$6="","",予選リーグ日程!AI$6)</f>
        <v>2</v>
      </c>
      <c r="H63" s="11">
        <f>IF(予選リーグ日程!AK$9="","",予選リーグ日程!AK$9)</f>
        <v>1</v>
      </c>
      <c r="I63" s="11" t="s">
        <v>32</v>
      </c>
      <c r="J63" s="262">
        <f>IF(予選リーグ日程!AI$9="","",予選リーグ日程!AI$9)</f>
        <v>1</v>
      </c>
      <c r="K63" s="11">
        <f>IF(予選リーグ日程!AK$12="","",予選リーグ日程!AK$12)</f>
        <v>3</v>
      </c>
      <c r="L63" s="11" t="s">
        <v>32</v>
      </c>
      <c r="M63" s="262">
        <f>IF(予選リーグ日程!AI$12="","",予選リーグ日程!AI$12)</f>
        <v>2</v>
      </c>
      <c r="N63" s="25"/>
      <c r="O63" s="25"/>
      <c r="P63" s="25"/>
      <c r="Q63" s="423"/>
      <c r="R63" s="423"/>
      <c r="S63" s="423"/>
      <c r="T63" s="423"/>
      <c r="U63" s="418"/>
      <c r="V63" s="418"/>
      <c r="W63" s="420"/>
      <c r="X63" s="433"/>
      <c r="Z63" s="453"/>
      <c r="AA63" s="453"/>
    </row>
    <row r="64" spans="1:27" ht="18" customHeight="1">
      <c r="A64" s="414" t="str">
        <f>予選組合せ!H28</f>
        <v>はやぶさ</v>
      </c>
      <c r="B64" s="414" t="str">
        <f>IF(B65="","",IF(B65&gt;D65,"○",IF(B65&lt;D65,"●",IF(B65=D65,"△"))))</f>
        <v>○</v>
      </c>
      <c r="C64" s="416"/>
      <c r="D64" s="417"/>
      <c r="E64" s="424"/>
      <c r="F64" s="425"/>
      <c r="G64" s="426"/>
      <c r="H64" s="414" t="str">
        <f>IF(H65="","",IF(H65&gt;J65,"○",IF(H65&lt;J65,"●",IF(H65=J65,"△"))))</f>
        <v>○</v>
      </c>
      <c r="I64" s="416"/>
      <c r="J64" s="417"/>
      <c r="K64" s="414" t="str">
        <f>IF(K65="","",IF(K65&gt;M65,"○",IF(K65&lt;M65,"●",IF(K65=M65,"△"))))</f>
        <v>○</v>
      </c>
      <c r="L64" s="416"/>
      <c r="M64" s="417"/>
      <c r="N64" s="430"/>
      <c r="O64" s="431"/>
      <c r="P64" s="431"/>
      <c r="Q64" s="422">
        <f>COUNTIF(B64:P64,"○")</f>
        <v>3</v>
      </c>
      <c r="R64" s="422">
        <f>COUNTIF(B64:P64,"●")</f>
        <v>0</v>
      </c>
      <c r="S64" s="422">
        <f>COUNTIF(B64:P64,"△")</f>
        <v>0</v>
      </c>
      <c r="T64" s="422">
        <f>(Q64*3)+(S64*1)</f>
        <v>9</v>
      </c>
      <c r="U64" s="418">
        <f>SUM(B65,E65,H65,K65,N65)</f>
        <v>8</v>
      </c>
      <c r="V64" s="418">
        <f>SUM(D65,G65,J65,M65,P65)</f>
        <v>2</v>
      </c>
      <c r="W64" s="419">
        <f>U64-V64</f>
        <v>6</v>
      </c>
      <c r="X64" s="433">
        <v>1</v>
      </c>
      <c r="Z64" s="453">
        <f>RANK(T64,$T$62:$T$71)</f>
        <v>1</v>
      </c>
      <c r="AA64" s="453">
        <f>RANK(W64,$W$62:$W$71)</f>
        <v>1</v>
      </c>
    </row>
    <row r="65" spans="1:27" ht="18" customHeight="1">
      <c r="A65" s="415"/>
      <c r="B65" s="261">
        <f>G63</f>
        <v>2</v>
      </c>
      <c r="C65" s="11" t="s">
        <v>32</v>
      </c>
      <c r="D65" s="262">
        <f>E63</f>
        <v>1</v>
      </c>
      <c r="E65" s="427"/>
      <c r="F65" s="428"/>
      <c r="G65" s="429"/>
      <c r="H65" s="11">
        <f>IF(予選リーグ日程!AK$11="","",予選リーグ日程!AK$11)</f>
        <v>3</v>
      </c>
      <c r="I65" s="11" t="s">
        <v>32</v>
      </c>
      <c r="J65" s="262">
        <f>IF(予選リーグ日程!AI$11="","",予選リーグ日程!AI$11)</f>
        <v>0</v>
      </c>
      <c r="K65" s="11">
        <f>IF(予選リーグ日程!AK$8="","",予選リーグ日程!AK$8)</f>
        <v>3</v>
      </c>
      <c r="L65" s="11" t="s">
        <v>32</v>
      </c>
      <c r="M65" s="262">
        <f>IF(予選リーグ日程!AI$8="","",予選リーグ日程!AI$8)</f>
        <v>1</v>
      </c>
      <c r="N65" s="25"/>
      <c r="O65" s="25"/>
      <c r="P65" s="25"/>
      <c r="Q65" s="423"/>
      <c r="R65" s="423"/>
      <c r="S65" s="423"/>
      <c r="T65" s="423"/>
      <c r="U65" s="418"/>
      <c r="V65" s="418"/>
      <c r="W65" s="420"/>
      <c r="X65" s="433"/>
      <c r="Z65" s="453"/>
      <c r="AA65" s="453"/>
    </row>
    <row r="66" spans="1:27" ht="18" customHeight="1">
      <c r="A66" s="414" t="str">
        <f>予選組合せ!H30</f>
        <v>寒　田</v>
      </c>
      <c r="B66" s="414" t="str">
        <f>IF(B67="","",IF(B67&gt;D67,"○",IF(B67&lt;D67,"●",IF(B67=D67,"△"))))</f>
        <v>△</v>
      </c>
      <c r="C66" s="416"/>
      <c r="D66" s="417"/>
      <c r="E66" s="414" t="str">
        <f>IF(E67="","",IF(E67&gt;G67,"○",IF(E67&lt;G67,"●",IF(E67=G67,"△"))))</f>
        <v>●</v>
      </c>
      <c r="F66" s="416"/>
      <c r="G66" s="417"/>
      <c r="H66" s="424"/>
      <c r="I66" s="425"/>
      <c r="J66" s="426"/>
      <c r="K66" s="414" t="str">
        <f>IF(K67="","",IF(K67&gt;M67,"○",IF(K67&lt;M67,"●",IF(K67=M67,"△"))))</f>
        <v>○</v>
      </c>
      <c r="L66" s="416"/>
      <c r="M66" s="417"/>
      <c r="N66" s="430"/>
      <c r="O66" s="431"/>
      <c r="P66" s="431"/>
      <c r="Q66" s="422">
        <f>COUNTIF(B66:P66,"○")</f>
        <v>1</v>
      </c>
      <c r="R66" s="422">
        <f>COUNTIF(B66:P66,"●")</f>
        <v>1</v>
      </c>
      <c r="S66" s="422">
        <f>COUNTIF(B66:P66,"△")</f>
        <v>1</v>
      </c>
      <c r="T66" s="422">
        <f>(Q66*3)+(S66*1)</f>
        <v>4</v>
      </c>
      <c r="U66" s="418">
        <f>SUM(B67,E67,H67,K67,N67)</f>
        <v>4</v>
      </c>
      <c r="V66" s="418">
        <f>SUM(D67,G67,J67,M67,P67)</f>
        <v>5</v>
      </c>
      <c r="W66" s="419">
        <f>U66-V66</f>
        <v>-1</v>
      </c>
      <c r="X66" s="433">
        <v>3</v>
      </c>
      <c r="Z66" s="453">
        <f>RANK(T66,$T$62:$T$71)</f>
        <v>2</v>
      </c>
      <c r="AA66" s="453">
        <f>RANK(W66,$W$62:$W$71)</f>
        <v>3</v>
      </c>
    </row>
    <row r="67" spans="1:27" ht="18" customHeight="1">
      <c r="A67" s="415"/>
      <c r="B67" s="261">
        <f>J63</f>
        <v>1</v>
      </c>
      <c r="C67" s="11" t="s">
        <v>32</v>
      </c>
      <c r="D67" s="262">
        <f>H63</f>
        <v>1</v>
      </c>
      <c r="E67" s="261">
        <f>J65</f>
        <v>0</v>
      </c>
      <c r="F67" s="11" t="s">
        <v>32</v>
      </c>
      <c r="G67" s="262">
        <f>H65</f>
        <v>3</v>
      </c>
      <c r="H67" s="427"/>
      <c r="I67" s="428"/>
      <c r="J67" s="429"/>
      <c r="K67" s="11">
        <f>IF(予選リーグ日程!AI$5="","",予選リーグ日程!AI$5)</f>
        <v>3</v>
      </c>
      <c r="L67" s="11" t="s">
        <v>32</v>
      </c>
      <c r="M67" s="262">
        <f>IF(予選リーグ日程!AK$5="","",予選リーグ日程!AK$5)</f>
        <v>1</v>
      </c>
      <c r="N67" s="25"/>
      <c r="O67" s="25"/>
      <c r="P67" s="25"/>
      <c r="Q67" s="423"/>
      <c r="R67" s="423"/>
      <c r="S67" s="423"/>
      <c r="T67" s="423"/>
      <c r="U67" s="418"/>
      <c r="V67" s="418"/>
      <c r="W67" s="420"/>
      <c r="X67" s="433"/>
      <c r="Z67" s="453"/>
      <c r="AA67" s="453"/>
    </row>
    <row r="68" spans="1:27" ht="18" customHeight="1">
      <c r="A68" s="414" t="str">
        <f>予選組合せ!H32</f>
        <v>若　宮</v>
      </c>
      <c r="B68" s="414" t="str">
        <f>IF(B69="","",IF(B69&gt;D69,"○",IF(B69&lt;D69,"●",IF(B69=D69,"△"))))</f>
        <v>●</v>
      </c>
      <c r="C68" s="416"/>
      <c r="D68" s="417"/>
      <c r="E68" s="414" t="str">
        <f>IF(E69="","",IF(E69&gt;G69,"○",IF(E69&lt;G69,"●",IF(E69=G69,"△"))))</f>
        <v>●</v>
      </c>
      <c r="F68" s="416"/>
      <c r="G68" s="417"/>
      <c r="H68" s="414" t="str">
        <f>IF(H69="","",IF(H69&gt;J69,"○",IF(H69&lt;J69,"●",IF(H69=J69,"△"))))</f>
        <v>●</v>
      </c>
      <c r="I68" s="416"/>
      <c r="J68" s="417"/>
      <c r="K68" s="424"/>
      <c r="L68" s="425"/>
      <c r="M68" s="426"/>
      <c r="N68" s="430"/>
      <c r="O68" s="431"/>
      <c r="P68" s="431"/>
      <c r="Q68" s="422">
        <f>COUNTIF(B68:P68,"○")</f>
        <v>0</v>
      </c>
      <c r="R68" s="422">
        <f>COUNTIF(B68:P68,"●")</f>
        <v>3</v>
      </c>
      <c r="S68" s="422">
        <f>COUNTIF(B68:P68,"△")</f>
        <v>0</v>
      </c>
      <c r="T68" s="422">
        <f>(Q68*3)+(S68*1)</f>
        <v>0</v>
      </c>
      <c r="U68" s="418">
        <f>SUM(B69,E69,H69,K69,N69)</f>
        <v>4</v>
      </c>
      <c r="V68" s="418">
        <f>SUM(D69,G69,J69,M69,P69)</f>
        <v>9</v>
      </c>
      <c r="W68" s="419">
        <f>U68-V68</f>
        <v>-5</v>
      </c>
      <c r="X68" s="433">
        <v>4</v>
      </c>
      <c r="Z68" s="453">
        <f>RANK(T68,$T$62:$T$71)</f>
        <v>4</v>
      </c>
      <c r="AA68" s="453">
        <f>RANK(W68,$W$62:$W$71)</f>
        <v>4</v>
      </c>
    </row>
    <row r="69" spans="1:27" ht="18" customHeight="1">
      <c r="A69" s="415"/>
      <c r="B69" s="261">
        <f>M63</f>
        <v>2</v>
      </c>
      <c r="C69" s="11" t="s">
        <v>32</v>
      </c>
      <c r="D69" s="262">
        <f>K63</f>
        <v>3</v>
      </c>
      <c r="E69" s="261">
        <f>M65</f>
        <v>1</v>
      </c>
      <c r="F69" s="11" t="s">
        <v>32</v>
      </c>
      <c r="G69" s="262">
        <f>K65</f>
        <v>3</v>
      </c>
      <c r="H69" s="261">
        <f>M67</f>
        <v>1</v>
      </c>
      <c r="I69" s="11" t="s">
        <v>32</v>
      </c>
      <c r="J69" s="262">
        <f>K67</f>
        <v>3</v>
      </c>
      <c r="K69" s="427"/>
      <c r="L69" s="428"/>
      <c r="M69" s="429"/>
      <c r="N69" s="25"/>
      <c r="O69" s="25"/>
      <c r="P69" s="25"/>
      <c r="Q69" s="423"/>
      <c r="R69" s="423"/>
      <c r="S69" s="423"/>
      <c r="T69" s="423"/>
      <c r="U69" s="418"/>
      <c r="V69" s="418"/>
      <c r="W69" s="420"/>
      <c r="X69" s="433"/>
      <c r="Z69" s="453"/>
      <c r="AA69" s="453"/>
    </row>
    <row r="70" spans="1:27" ht="18" customHeight="1">
      <c r="A70" s="430"/>
      <c r="B70" s="430"/>
      <c r="C70" s="431"/>
      <c r="D70" s="432"/>
      <c r="E70" s="430"/>
      <c r="F70" s="431"/>
      <c r="G70" s="432"/>
      <c r="H70" s="430"/>
      <c r="I70" s="431"/>
      <c r="J70" s="432"/>
      <c r="K70" s="430"/>
      <c r="L70" s="431"/>
      <c r="M70" s="432"/>
      <c r="N70" s="435"/>
      <c r="O70" s="436"/>
      <c r="P70" s="436"/>
      <c r="Q70" s="441"/>
      <c r="R70" s="441"/>
      <c r="S70" s="441"/>
      <c r="T70" s="441"/>
      <c r="U70" s="443"/>
      <c r="V70" s="443"/>
      <c r="W70" s="445"/>
      <c r="X70" s="447"/>
      <c r="Z70" s="453">
        <f>RANK(T70,$T$62:$T$71)</f>
        <v>4</v>
      </c>
      <c r="AA70" s="453">
        <f>RANK(W70,$W$62:$W$71)</f>
        <v>2</v>
      </c>
    </row>
    <row r="71" spans="1:27" ht="18" customHeight="1">
      <c r="A71" s="434"/>
      <c r="B71" s="263"/>
      <c r="C71" s="25"/>
      <c r="D71" s="264"/>
      <c r="E71" s="25"/>
      <c r="F71" s="25"/>
      <c r="G71" s="264"/>
      <c r="H71" s="263"/>
      <c r="I71" s="25"/>
      <c r="J71" s="264"/>
      <c r="K71" s="263"/>
      <c r="L71" s="25"/>
      <c r="M71" s="264"/>
      <c r="N71" s="438"/>
      <c r="O71" s="439"/>
      <c r="P71" s="439"/>
      <c r="Q71" s="442"/>
      <c r="R71" s="442"/>
      <c r="S71" s="442"/>
      <c r="T71" s="442"/>
      <c r="U71" s="443"/>
      <c r="V71" s="443"/>
      <c r="W71" s="446"/>
      <c r="X71" s="447"/>
      <c r="Z71" s="453"/>
      <c r="AA71" s="453"/>
    </row>
    <row r="73" spans="1:27" ht="18" customHeight="1">
      <c r="A73" s="260" t="s">
        <v>38</v>
      </c>
      <c r="B73" s="418" t="str">
        <f>IF(A74="","",A74)</f>
        <v>明野東</v>
      </c>
      <c r="C73" s="418"/>
      <c r="D73" s="418"/>
      <c r="E73" s="418" t="str">
        <f>IF(A76="","",A76)</f>
        <v>鶴　居</v>
      </c>
      <c r="F73" s="418"/>
      <c r="G73" s="418"/>
      <c r="H73" s="418" t="str">
        <f>IF(A78="","",A78)</f>
        <v>別　保</v>
      </c>
      <c r="I73" s="418"/>
      <c r="J73" s="418"/>
      <c r="K73" s="418" t="str">
        <f>IF(A80="","",A80)</f>
        <v>千　怒</v>
      </c>
      <c r="L73" s="418"/>
      <c r="M73" s="418"/>
      <c r="N73" s="443"/>
      <c r="O73" s="443"/>
      <c r="P73" s="443"/>
      <c r="Q73" s="265" t="s">
        <v>24</v>
      </c>
      <c r="R73" s="260" t="s">
        <v>25</v>
      </c>
      <c r="S73" s="260" t="s">
        <v>26</v>
      </c>
      <c r="T73" s="260" t="s">
        <v>27</v>
      </c>
      <c r="U73" s="260" t="s">
        <v>28</v>
      </c>
      <c r="V73" s="260" t="s">
        <v>29</v>
      </c>
      <c r="W73" s="260" t="s">
        <v>30</v>
      </c>
      <c r="X73" s="260" t="s">
        <v>31</v>
      </c>
      <c r="Z73" s="12" t="s">
        <v>52</v>
      </c>
      <c r="AA73" s="12" t="s">
        <v>54</v>
      </c>
    </row>
    <row r="74" spans="1:27" ht="18" customHeight="1">
      <c r="A74" s="414" t="str">
        <f>予選組合せ!I26</f>
        <v>明野東</v>
      </c>
      <c r="B74" s="424"/>
      <c r="C74" s="425"/>
      <c r="D74" s="426"/>
      <c r="E74" s="414" t="str">
        <f>IF(E75="","",IF(E75&gt;G75,"○",IF(E75&lt;G75,"●",IF(E75=G75,"△"))))</f>
        <v>○</v>
      </c>
      <c r="F74" s="416"/>
      <c r="G74" s="417"/>
      <c r="H74" s="414" t="str">
        <f>IF(H75="","",IF(H75&gt;J75,"○",IF(H75&lt;J75,"●",IF(H75=J75,"△"))))</f>
        <v>○</v>
      </c>
      <c r="I74" s="416"/>
      <c r="J74" s="417"/>
      <c r="K74" s="414" t="str">
        <f>IF(K75="","",IF(K75&gt;M75,"○",IF(K75&lt;M75,"●",IF(K75=M75,"△"))))</f>
        <v>○</v>
      </c>
      <c r="L74" s="416"/>
      <c r="M74" s="417"/>
      <c r="N74" s="430"/>
      <c r="O74" s="431"/>
      <c r="P74" s="431"/>
      <c r="Q74" s="422">
        <f>COUNTIF(B74:P74,"○")</f>
        <v>3</v>
      </c>
      <c r="R74" s="422">
        <f>COUNTIF(B74:P74,"●")</f>
        <v>0</v>
      </c>
      <c r="S74" s="422">
        <f>COUNTIF(B74:P74,"△")</f>
        <v>0</v>
      </c>
      <c r="T74" s="422">
        <f>(Q74*3)+(S74*1)</f>
        <v>9</v>
      </c>
      <c r="U74" s="418">
        <f>SUM(B75,E75,H75,K75,N75)</f>
        <v>19</v>
      </c>
      <c r="V74" s="418">
        <f>SUM(D75,G75,J75,M75,P75)</f>
        <v>0</v>
      </c>
      <c r="W74" s="419">
        <f>U74-V74</f>
        <v>19</v>
      </c>
      <c r="X74" s="433">
        <v>1</v>
      </c>
      <c r="Z74" s="453">
        <f>RANK(T74,$T$74:$T$83)</f>
        <v>1</v>
      </c>
      <c r="AA74" s="453">
        <f>RANK(W74,$W$74:$W$83)</f>
        <v>1</v>
      </c>
    </row>
    <row r="75" spans="1:27" ht="18" customHeight="1">
      <c r="A75" s="415"/>
      <c r="B75" s="427"/>
      <c r="C75" s="428"/>
      <c r="D75" s="429"/>
      <c r="E75" s="11">
        <f>IF(予選リーグ日程!AQ$6="","",予選リーグ日程!AQ$6)</f>
        <v>4</v>
      </c>
      <c r="F75" s="11" t="s">
        <v>32</v>
      </c>
      <c r="G75" s="262">
        <f>IF(予選リーグ日程!AO$6="","",予選リーグ日程!AO$6)</f>
        <v>0</v>
      </c>
      <c r="H75" s="11">
        <f>IF(予選リーグ日程!AQ$9="","",予選リーグ日程!AQ$9)</f>
        <v>5</v>
      </c>
      <c r="I75" s="11" t="s">
        <v>32</v>
      </c>
      <c r="J75" s="262">
        <f>IF(予選リーグ日程!AO$9="","",予選リーグ日程!AO$9)</f>
        <v>0</v>
      </c>
      <c r="K75" s="11">
        <f>IF(予選リーグ日程!AQ$12="","",予選リーグ日程!AQ$12)</f>
        <v>10</v>
      </c>
      <c r="L75" s="11" t="s">
        <v>32</v>
      </c>
      <c r="M75" s="262">
        <f>IF(予選リーグ日程!AO$12="","",予選リーグ日程!AO$12)</f>
        <v>0</v>
      </c>
      <c r="N75" s="25"/>
      <c r="O75" s="25"/>
      <c r="P75" s="25"/>
      <c r="Q75" s="423"/>
      <c r="R75" s="423"/>
      <c r="S75" s="423"/>
      <c r="T75" s="423"/>
      <c r="U75" s="418"/>
      <c r="V75" s="418"/>
      <c r="W75" s="420"/>
      <c r="X75" s="433"/>
      <c r="Z75" s="453"/>
      <c r="AA75" s="453"/>
    </row>
    <row r="76" spans="1:27" ht="18" customHeight="1">
      <c r="A76" s="414" t="str">
        <f>予選組合せ!I28</f>
        <v>鶴　居</v>
      </c>
      <c r="B76" s="414" t="str">
        <f>IF(B77="","",IF(B77&gt;D77,"○",IF(B77&lt;D77,"●",IF(B77=D77,"△"))))</f>
        <v>●</v>
      </c>
      <c r="C76" s="416"/>
      <c r="D76" s="417"/>
      <c r="E76" s="424"/>
      <c r="F76" s="425"/>
      <c r="G76" s="426"/>
      <c r="H76" s="414" t="str">
        <f>IF(H77="","",IF(H77&gt;J77,"○",IF(H77&lt;J77,"●",IF(H77=J77,"△"))))</f>
        <v>○</v>
      </c>
      <c r="I76" s="416"/>
      <c r="J76" s="417"/>
      <c r="K76" s="414" t="str">
        <f>IF(K77="","",IF(K77&gt;M77,"○",IF(K77&lt;M77,"●",IF(K77=M77,"△"))))</f>
        <v>○</v>
      </c>
      <c r="L76" s="416"/>
      <c r="M76" s="417"/>
      <c r="N76" s="430"/>
      <c r="O76" s="431"/>
      <c r="P76" s="432"/>
      <c r="Q76" s="417">
        <f>COUNTIF(B76:P76,"○")</f>
        <v>2</v>
      </c>
      <c r="R76" s="422">
        <f>COUNTIF(B76:P76,"●")</f>
        <v>1</v>
      </c>
      <c r="S76" s="422">
        <f>COUNTIF(B76:P76,"△")</f>
        <v>0</v>
      </c>
      <c r="T76" s="422">
        <f>(Q76*3)+(S76*1)</f>
        <v>6</v>
      </c>
      <c r="U76" s="418">
        <f>SUM(B77,E77,H77,K77,N77)</f>
        <v>4</v>
      </c>
      <c r="V76" s="418">
        <f>SUM(D77,G77,J77,M77,P77)</f>
        <v>4</v>
      </c>
      <c r="W76" s="419">
        <f>U76-V76</f>
        <v>0</v>
      </c>
      <c r="X76" s="433">
        <v>2</v>
      </c>
      <c r="Z76" s="453">
        <f>RANK(T76,$T$74:$T$83)</f>
        <v>2</v>
      </c>
      <c r="AA76" s="453">
        <f>RANK(W76,$W$74:$W$83)</f>
        <v>2</v>
      </c>
    </row>
    <row r="77" spans="1:27" ht="18" customHeight="1">
      <c r="A77" s="415"/>
      <c r="B77" s="261">
        <f>G75</f>
        <v>0</v>
      </c>
      <c r="C77" s="11" t="s">
        <v>32</v>
      </c>
      <c r="D77" s="262">
        <f>E75</f>
        <v>4</v>
      </c>
      <c r="E77" s="427"/>
      <c r="F77" s="428"/>
      <c r="G77" s="429"/>
      <c r="H77" s="11">
        <f>IF(予選リーグ日程!AQ$11="","",予選リーグ日程!AQ$11)</f>
        <v>2</v>
      </c>
      <c r="I77" s="11" t="s">
        <v>32</v>
      </c>
      <c r="J77" s="262">
        <f>IF(予選リーグ日程!AO$11="","",予選リーグ日程!AO$11)</f>
        <v>0</v>
      </c>
      <c r="K77" s="11">
        <f>IF(予選リーグ日程!AQ$8="","",予選リーグ日程!AQ$8)</f>
        <v>2</v>
      </c>
      <c r="L77" s="11" t="s">
        <v>32</v>
      </c>
      <c r="M77" s="262">
        <f>IF(予選リーグ日程!AO$8="","",予選リーグ日程!AO$8)</f>
        <v>0</v>
      </c>
      <c r="N77" s="25"/>
      <c r="O77" s="25"/>
      <c r="P77" s="264"/>
      <c r="Q77" s="421"/>
      <c r="R77" s="423"/>
      <c r="S77" s="423"/>
      <c r="T77" s="423"/>
      <c r="U77" s="418"/>
      <c r="V77" s="418"/>
      <c r="W77" s="420"/>
      <c r="X77" s="433"/>
      <c r="Z77" s="453"/>
      <c r="AA77" s="453"/>
    </row>
    <row r="78" spans="1:27" ht="18" customHeight="1">
      <c r="A78" s="414" t="str">
        <f>予選組合せ!I30</f>
        <v>別　保</v>
      </c>
      <c r="B78" s="414" t="str">
        <f>IF(B79="","",IF(B79&gt;D79,"○",IF(B79&lt;D79,"●",IF(B79=D79,"△"))))</f>
        <v>●</v>
      </c>
      <c r="C78" s="416"/>
      <c r="D78" s="417"/>
      <c r="E78" s="414" t="str">
        <f>IF(E79="","",IF(E79&gt;G79,"○",IF(E79&lt;G79,"●",IF(E79=G79,"△"))))</f>
        <v>●</v>
      </c>
      <c r="F78" s="416"/>
      <c r="G78" s="417"/>
      <c r="H78" s="424"/>
      <c r="I78" s="425"/>
      <c r="J78" s="426"/>
      <c r="K78" s="414" t="str">
        <f>IF(K79="","",IF(K79&gt;M79,"○",IF(K79&lt;M79,"●",IF(K79=M79,"△"))))</f>
        <v>●</v>
      </c>
      <c r="L78" s="416"/>
      <c r="M78" s="417"/>
      <c r="N78" s="430"/>
      <c r="O78" s="431"/>
      <c r="P78" s="432"/>
      <c r="Q78" s="417">
        <f>COUNTIF(B78:P78,"○")</f>
        <v>0</v>
      </c>
      <c r="R78" s="422">
        <f>COUNTIF(B78:P78,"●")</f>
        <v>3</v>
      </c>
      <c r="S78" s="422">
        <f>COUNTIF(B78:P78,"△")</f>
        <v>0</v>
      </c>
      <c r="T78" s="422">
        <f>(Q78*3)+(S78*1)</f>
        <v>0</v>
      </c>
      <c r="U78" s="418">
        <f>SUM(B79,E79,H79,K79,N79)</f>
        <v>0</v>
      </c>
      <c r="V78" s="418">
        <f>SUM(D79,G79,J79,M79,P79)</f>
        <v>8</v>
      </c>
      <c r="W78" s="419">
        <f>U78-V78</f>
        <v>-8</v>
      </c>
      <c r="X78" s="433">
        <v>4</v>
      </c>
      <c r="Z78" s="453">
        <f>RANK(T78,$T$74:$T$83)</f>
        <v>4</v>
      </c>
      <c r="AA78" s="453">
        <f>RANK(W78,$W$74:$W$83)</f>
        <v>3</v>
      </c>
    </row>
    <row r="79" spans="1:27" ht="18" customHeight="1">
      <c r="A79" s="415"/>
      <c r="B79" s="261">
        <f>J75</f>
        <v>0</v>
      </c>
      <c r="C79" s="11" t="s">
        <v>32</v>
      </c>
      <c r="D79" s="262">
        <f>H75</f>
        <v>5</v>
      </c>
      <c r="E79" s="261">
        <f>J77</f>
        <v>0</v>
      </c>
      <c r="F79" s="11" t="s">
        <v>32</v>
      </c>
      <c r="G79" s="262">
        <f>H77</f>
        <v>2</v>
      </c>
      <c r="H79" s="427"/>
      <c r="I79" s="428"/>
      <c r="J79" s="429"/>
      <c r="K79" s="11">
        <f>IF(予選リーグ日程!AO$5="","",予選リーグ日程!AO$5)</f>
        <v>0</v>
      </c>
      <c r="L79" s="11" t="s">
        <v>32</v>
      </c>
      <c r="M79" s="262">
        <f>IF(予選リーグ日程!AQ$5="","",予選リーグ日程!AQ$5)</f>
        <v>1</v>
      </c>
      <c r="N79" s="25"/>
      <c r="O79" s="25"/>
      <c r="P79" s="264"/>
      <c r="Q79" s="421"/>
      <c r="R79" s="423"/>
      <c r="S79" s="423"/>
      <c r="T79" s="423"/>
      <c r="U79" s="418"/>
      <c r="V79" s="418"/>
      <c r="W79" s="420"/>
      <c r="X79" s="433"/>
      <c r="Z79" s="453"/>
      <c r="AA79" s="453"/>
    </row>
    <row r="80" spans="1:27" ht="18" customHeight="1">
      <c r="A80" s="414" t="str">
        <f>予選組合せ!I32</f>
        <v>千　怒</v>
      </c>
      <c r="B80" s="414" t="str">
        <f>IF(B81="","",IF(B81&gt;D81,"○",IF(B81&lt;D81,"●",IF(B81=D81,"△"))))</f>
        <v>●</v>
      </c>
      <c r="C80" s="416"/>
      <c r="D80" s="417"/>
      <c r="E80" s="414" t="str">
        <f>IF(E81="","",IF(E81&gt;G81,"○",IF(E81&lt;G81,"●",IF(E81=G81,"△"))))</f>
        <v>●</v>
      </c>
      <c r="F80" s="416"/>
      <c r="G80" s="417"/>
      <c r="H80" s="414" t="str">
        <f>IF(H81="","",IF(H81&gt;J81,"○",IF(H81&lt;J81,"●",IF(H81=J81,"△"))))</f>
        <v>○</v>
      </c>
      <c r="I80" s="416"/>
      <c r="J80" s="417"/>
      <c r="K80" s="424"/>
      <c r="L80" s="425"/>
      <c r="M80" s="426"/>
      <c r="N80" s="430"/>
      <c r="O80" s="431"/>
      <c r="P80" s="432"/>
      <c r="Q80" s="417">
        <f>COUNTIF(B80:P80,"○")</f>
        <v>1</v>
      </c>
      <c r="R80" s="422">
        <f>COUNTIF(B80:P80,"●")</f>
        <v>2</v>
      </c>
      <c r="S80" s="422">
        <f>COUNTIF(B80:P80,"△")</f>
        <v>0</v>
      </c>
      <c r="T80" s="422">
        <f>(Q80*3)+(S80*1)</f>
        <v>3</v>
      </c>
      <c r="U80" s="418">
        <f>SUM(B81,E81,H81,K81,N81)</f>
        <v>1</v>
      </c>
      <c r="V80" s="418">
        <f>SUM(D81,G81,J81,M81,P81)</f>
        <v>12</v>
      </c>
      <c r="W80" s="419">
        <f>U80-V80</f>
        <v>-11</v>
      </c>
      <c r="X80" s="433">
        <v>3</v>
      </c>
      <c r="Z80" s="453">
        <f>RANK(T80,$T$74:$T$83)</f>
        <v>3</v>
      </c>
      <c r="AA80" s="453">
        <f>RANK(W80,$W$74:$W$83)</f>
        <v>4</v>
      </c>
    </row>
    <row r="81" spans="1:27" ht="18" customHeight="1">
      <c r="A81" s="415"/>
      <c r="B81" s="261">
        <f>M75</f>
        <v>0</v>
      </c>
      <c r="C81" s="11" t="s">
        <v>32</v>
      </c>
      <c r="D81" s="262">
        <f>K75</f>
        <v>10</v>
      </c>
      <c r="E81" s="261">
        <f>M77</f>
        <v>0</v>
      </c>
      <c r="F81" s="11" t="s">
        <v>32</v>
      </c>
      <c r="G81" s="262">
        <f>K77</f>
        <v>2</v>
      </c>
      <c r="H81" s="261">
        <f>M79</f>
        <v>1</v>
      </c>
      <c r="I81" s="11" t="s">
        <v>32</v>
      </c>
      <c r="J81" s="262">
        <f>K79</f>
        <v>0</v>
      </c>
      <c r="K81" s="427"/>
      <c r="L81" s="428"/>
      <c r="M81" s="429"/>
      <c r="N81" s="25"/>
      <c r="O81" s="25"/>
      <c r="P81" s="264"/>
      <c r="Q81" s="421"/>
      <c r="R81" s="423"/>
      <c r="S81" s="423"/>
      <c r="T81" s="423"/>
      <c r="U81" s="418"/>
      <c r="V81" s="418"/>
      <c r="W81" s="420"/>
      <c r="X81" s="433"/>
      <c r="Z81" s="453"/>
      <c r="AA81" s="453"/>
    </row>
    <row r="82" spans="1:27" ht="18" customHeight="1">
      <c r="A82" s="430"/>
      <c r="B82" s="430"/>
      <c r="C82" s="431"/>
      <c r="D82" s="432"/>
      <c r="E82" s="430"/>
      <c r="F82" s="431"/>
      <c r="G82" s="432"/>
      <c r="H82" s="430"/>
      <c r="I82" s="431"/>
      <c r="J82" s="432"/>
      <c r="K82" s="430"/>
      <c r="L82" s="431"/>
      <c r="M82" s="432"/>
      <c r="N82" s="435"/>
      <c r="O82" s="436"/>
      <c r="P82" s="437"/>
      <c r="Q82" s="432"/>
      <c r="R82" s="441"/>
      <c r="S82" s="441"/>
      <c r="T82" s="441"/>
      <c r="U82" s="443"/>
      <c r="V82" s="443"/>
      <c r="W82" s="445"/>
      <c r="X82" s="447"/>
      <c r="Z82" s="453">
        <f>RANK(T82,$T$74:$T$83)</f>
        <v>4</v>
      </c>
      <c r="AA82" s="453">
        <f>RANK(W82,$W$74:$W$83)</f>
        <v>2</v>
      </c>
    </row>
    <row r="83" spans="1:27" ht="18" customHeight="1">
      <c r="A83" s="434"/>
      <c r="B83" s="263"/>
      <c r="C83" s="25"/>
      <c r="D83" s="264"/>
      <c r="E83" s="25"/>
      <c r="F83" s="25"/>
      <c r="G83" s="264"/>
      <c r="H83" s="263"/>
      <c r="I83" s="25"/>
      <c r="J83" s="264"/>
      <c r="K83" s="263"/>
      <c r="L83" s="25"/>
      <c r="M83" s="264"/>
      <c r="N83" s="438"/>
      <c r="O83" s="439"/>
      <c r="P83" s="440"/>
      <c r="Q83" s="444"/>
      <c r="R83" s="442"/>
      <c r="S83" s="442"/>
      <c r="T83" s="442"/>
      <c r="U83" s="443"/>
      <c r="V83" s="443"/>
      <c r="W83" s="446"/>
      <c r="X83" s="447"/>
      <c r="Z83" s="453"/>
      <c r="AA83" s="453"/>
    </row>
    <row r="85" spans="1:27" ht="18" customHeight="1">
      <c r="A85" s="260" t="s">
        <v>39</v>
      </c>
      <c r="B85" s="418" t="str">
        <f>IF(A86="","",A86)</f>
        <v>明野北</v>
      </c>
      <c r="C85" s="418"/>
      <c r="D85" s="418"/>
      <c r="E85" s="418" t="str">
        <f>IF(A88="","",A88)</f>
        <v>大　野</v>
      </c>
      <c r="F85" s="418"/>
      <c r="G85" s="418"/>
      <c r="H85" s="418" t="str">
        <f>IF(A90="","",A90)</f>
        <v>明　治</v>
      </c>
      <c r="I85" s="418"/>
      <c r="J85" s="418"/>
      <c r="K85" s="418" t="str">
        <f>IF(A92="","",A92)</f>
        <v>玖　珠</v>
      </c>
      <c r="L85" s="418"/>
      <c r="M85" s="418"/>
      <c r="N85" s="443"/>
      <c r="O85" s="443"/>
      <c r="P85" s="443"/>
      <c r="Q85" s="265" t="s">
        <v>24</v>
      </c>
      <c r="R85" s="260" t="s">
        <v>25</v>
      </c>
      <c r="S85" s="260" t="s">
        <v>26</v>
      </c>
      <c r="T85" s="260" t="s">
        <v>27</v>
      </c>
      <c r="U85" s="260" t="s">
        <v>28</v>
      </c>
      <c r="V85" s="260" t="s">
        <v>29</v>
      </c>
      <c r="W85" s="260" t="s">
        <v>30</v>
      </c>
      <c r="X85" s="260" t="s">
        <v>31</v>
      </c>
      <c r="Z85" s="12" t="s">
        <v>52</v>
      </c>
      <c r="AA85" s="12" t="s">
        <v>54</v>
      </c>
    </row>
    <row r="86" spans="1:27" ht="18" customHeight="1">
      <c r="A86" s="414" t="str">
        <f>予選組合せ!J26</f>
        <v>明野北</v>
      </c>
      <c r="B86" s="424"/>
      <c r="C86" s="425"/>
      <c r="D86" s="426"/>
      <c r="E86" s="414" t="str">
        <f>IF(E87="","",IF(E87&gt;G87,"○",IF(E87&lt;G87,"●",IF(E87=G87,"△"))))</f>
        <v>●</v>
      </c>
      <c r="F86" s="416"/>
      <c r="G86" s="417"/>
      <c r="H86" s="414" t="str">
        <f>IF(H87="","",IF(H87&gt;J87,"○",IF(H87&lt;J87,"●",IF(H87=J87,"△"))))</f>
        <v>●</v>
      </c>
      <c r="I86" s="416"/>
      <c r="J86" s="417"/>
      <c r="K86" s="414" t="str">
        <f>IF(K87="","",IF(K87&gt;M87,"○",IF(K87&lt;M87,"●",IF(K87=M87,"△"))))</f>
        <v>●</v>
      </c>
      <c r="L86" s="416"/>
      <c r="M86" s="417"/>
      <c r="N86" s="430"/>
      <c r="O86" s="431"/>
      <c r="P86" s="431"/>
      <c r="Q86" s="422">
        <f>COUNTIF(B86:P86,"○")</f>
        <v>0</v>
      </c>
      <c r="R86" s="422">
        <f>COUNTIF(B86:P86,"●")</f>
        <v>3</v>
      </c>
      <c r="S86" s="422">
        <f>COUNTIF(B86:P86,"△")</f>
        <v>0</v>
      </c>
      <c r="T86" s="422">
        <f>(Q86*3)+(S86*1)</f>
        <v>0</v>
      </c>
      <c r="U86" s="418">
        <f>SUM(B87,E87,H87,K87,N87)</f>
        <v>0</v>
      </c>
      <c r="V86" s="418">
        <f>SUM(D87,G87,J87,M87,P87)</f>
        <v>30</v>
      </c>
      <c r="W86" s="419">
        <f>U86-V86</f>
        <v>-30</v>
      </c>
      <c r="X86" s="433">
        <v>4</v>
      </c>
      <c r="Z86" s="453">
        <f>RANK(T86,$T$86:$T$95)</f>
        <v>4</v>
      </c>
      <c r="AA86" s="453">
        <f>RANK(W86,$W$86:$W$95)</f>
        <v>4</v>
      </c>
    </row>
    <row r="87" spans="1:27" ht="18" customHeight="1">
      <c r="A87" s="415"/>
      <c r="B87" s="427"/>
      <c r="C87" s="428"/>
      <c r="D87" s="429"/>
      <c r="E87" s="11">
        <f>IF(予選リーグ日程!AW$6="","",予選リーグ日程!AW$6)</f>
        <v>0</v>
      </c>
      <c r="F87" s="11" t="s">
        <v>32</v>
      </c>
      <c r="G87" s="262">
        <f>IF(予選リーグ日程!AU$6="","",予選リーグ日程!AU$6)</f>
        <v>9</v>
      </c>
      <c r="H87" s="11">
        <f>IF(予選リーグ日程!AW$9="","",予選リーグ日程!AW$9)</f>
        <v>0</v>
      </c>
      <c r="I87" s="11" t="s">
        <v>32</v>
      </c>
      <c r="J87" s="262">
        <f>IF(予選リーグ日程!AU$9="","",予選リーグ日程!AU$9)</f>
        <v>12</v>
      </c>
      <c r="K87" s="11">
        <f>IF(予選リーグ日程!AW$12="","",予選リーグ日程!AW$12)</f>
        <v>0</v>
      </c>
      <c r="L87" s="11" t="s">
        <v>32</v>
      </c>
      <c r="M87" s="262">
        <f>IF(予選リーグ日程!AU$12="","",予選リーグ日程!AU$12)</f>
        <v>9</v>
      </c>
      <c r="N87" s="25"/>
      <c r="O87" s="25"/>
      <c r="P87" s="25"/>
      <c r="Q87" s="423"/>
      <c r="R87" s="423"/>
      <c r="S87" s="423"/>
      <c r="T87" s="423"/>
      <c r="U87" s="418"/>
      <c r="V87" s="418"/>
      <c r="W87" s="420"/>
      <c r="X87" s="433"/>
      <c r="Z87" s="453"/>
      <c r="AA87" s="453"/>
    </row>
    <row r="88" spans="1:27" ht="18" customHeight="1">
      <c r="A88" s="414" t="str">
        <f>予選組合せ!J28</f>
        <v>大　野</v>
      </c>
      <c r="B88" s="414" t="str">
        <f>IF(B89="","",IF(B89&gt;D89,"○",IF(B89&lt;D89,"●",IF(B89=D89,"△"))))</f>
        <v>○</v>
      </c>
      <c r="C88" s="416"/>
      <c r="D88" s="417"/>
      <c r="E88" s="424"/>
      <c r="F88" s="425"/>
      <c r="G88" s="426"/>
      <c r="H88" s="414" t="str">
        <f>IF(H89="","",IF(H89&gt;J89,"○",IF(H89&lt;J89,"●",IF(H89=J89,"△"))))</f>
        <v>○</v>
      </c>
      <c r="I88" s="416"/>
      <c r="J88" s="417"/>
      <c r="K88" s="414" t="str">
        <f>IF(K89="","",IF(K89&gt;M89,"○",IF(K89&lt;M89,"●",IF(K89=M89,"△"))))</f>
        <v>○</v>
      </c>
      <c r="L88" s="416"/>
      <c r="M88" s="417"/>
      <c r="N88" s="430"/>
      <c r="O88" s="431"/>
      <c r="P88" s="432"/>
      <c r="Q88" s="417">
        <f>COUNTIF(B88:P88,"○")</f>
        <v>3</v>
      </c>
      <c r="R88" s="422">
        <f>COUNTIF(B88:P88,"●")</f>
        <v>0</v>
      </c>
      <c r="S88" s="422">
        <f>COUNTIF(B88:P88,"△")</f>
        <v>0</v>
      </c>
      <c r="T88" s="422">
        <f>(Q88*3)+(S88*1)</f>
        <v>9</v>
      </c>
      <c r="U88" s="418">
        <f>SUM(B89,E89,H89,K89,N89)</f>
        <v>13</v>
      </c>
      <c r="V88" s="418">
        <f>SUM(D89,G89,J89,M89,P89)</f>
        <v>0</v>
      </c>
      <c r="W88" s="419">
        <f>U88-V88</f>
        <v>13</v>
      </c>
      <c r="X88" s="433">
        <v>1</v>
      </c>
      <c r="Z88" s="453">
        <f>RANK(T88,$T$86:$T$95)</f>
        <v>1</v>
      </c>
      <c r="AA88" s="453">
        <f>RANK(W88,$W$86:$W$95)</f>
        <v>1</v>
      </c>
    </row>
    <row r="89" spans="1:27" ht="18" customHeight="1">
      <c r="A89" s="415"/>
      <c r="B89" s="261">
        <f>G87</f>
        <v>9</v>
      </c>
      <c r="C89" s="11" t="s">
        <v>32</v>
      </c>
      <c r="D89" s="262">
        <f>E87</f>
        <v>0</v>
      </c>
      <c r="E89" s="427"/>
      <c r="F89" s="428"/>
      <c r="G89" s="429"/>
      <c r="H89" s="11">
        <f>IF(予選リーグ日程!AW$11="","",予選リーグ日程!AW$11)</f>
        <v>2</v>
      </c>
      <c r="I89" s="11" t="s">
        <v>32</v>
      </c>
      <c r="J89" s="262">
        <f>IF(予選リーグ日程!AU$11="","",予選リーグ日程!AU$11)</f>
        <v>0</v>
      </c>
      <c r="K89" s="11">
        <f>IF(予選リーグ日程!AW$8="","",予選リーグ日程!AW$8)</f>
        <v>2</v>
      </c>
      <c r="L89" s="11" t="s">
        <v>32</v>
      </c>
      <c r="M89" s="262">
        <f>IF(予選リーグ日程!AU$8="","",予選リーグ日程!AU$8)</f>
        <v>0</v>
      </c>
      <c r="N89" s="25"/>
      <c r="O89" s="25"/>
      <c r="P89" s="264"/>
      <c r="Q89" s="421"/>
      <c r="R89" s="423"/>
      <c r="S89" s="423"/>
      <c r="T89" s="423"/>
      <c r="U89" s="418"/>
      <c r="V89" s="418"/>
      <c r="W89" s="420"/>
      <c r="X89" s="433"/>
      <c r="Z89" s="453"/>
      <c r="AA89" s="453"/>
    </row>
    <row r="90" spans="1:27" ht="18" customHeight="1">
      <c r="A90" s="414" t="str">
        <f>予選組合せ!J30</f>
        <v>明　治</v>
      </c>
      <c r="B90" s="414" t="str">
        <f>IF(B91="","",IF(B91&gt;D91,"○",IF(B91&lt;D91,"●",IF(B91=D91,"△"))))</f>
        <v>○</v>
      </c>
      <c r="C90" s="416"/>
      <c r="D90" s="417"/>
      <c r="E90" s="414" t="str">
        <f>IF(E91="","",IF(E91&gt;G91,"○",IF(E91&lt;G91,"●",IF(E91=G91,"△"))))</f>
        <v>●</v>
      </c>
      <c r="F90" s="416"/>
      <c r="G90" s="417"/>
      <c r="H90" s="424"/>
      <c r="I90" s="425"/>
      <c r="J90" s="426"/>
      <c r="K90" s="414" t="str">
        <f>IF(K91="","",IF(K91&gt;M91,"○",IF(K91&lt;M91,"●",IF(K91=M91,"△"))))</f>
        <v>△</v>
      </c>
      <c r="L90" s="416"/>
      <c r="M90" s="417"/>
      <c r="N90" s="430"/>
      <c r="O90" s="431"/>
      <c r="P90" s="432"/>
      <c r="Q90" s="417">
        <f>COUNTIF(B90:P90,"○")</f>
        <v>1</v>
      </c>
      <c r="R90" s="422">
        <f>COUNTIF(B90:P90,"●")</f>
        <v>1</v>
      </c>
      <c r="S90" s="422">
        <f>COUNTIF(B90:P90,"△")</f>
        <v>1</v>
      </c>
      <c r="T90" s="422">
        <f>(Q90*3)+(S90*1)</f>
        <v>4</v>
      </c>
      <c r="U90" s="418">
        <f>SUM(B91,E91,H91,K91,N91)</f>
        <v>13</v>
      </c>
      <c r="V90" s="418">
        <f>SUM(D91,G91,J91,M91,P91)</f>
        <v>3</v>
      </c>
      <c r="W90" s="419">
        <f>U90-V90</f>
        <v>10</v>
      </c>
      <c r="X90" s="433">
        <v>2</v>
      </c>
      <c r="Z90" s="453">
        <f>RANK(T90,$T$86:$T$95)</f>
        <v>2</v>
      </c>
      <c r="AA90" s="453">
        <f>RANK(W90,$W$86:$W$95)</f>
        <v>2</v>
      </c>
    </row>
    <row r="91" spans="1:27" ht="18" customHeight="1">
      <c r="A91" s="415"/>
      <c r="B91" s="261">
        <f>J87</f>
        <v>12</v>
      </c>
      <c r="C91" s="11" t="s">
        <v>32</v>
      </c>
      <c r="D91" s="262">
        <f>H87</f>
        <v>0</v>
      </c>
      <c r="E91" s="261">
        <f>J89</f>
        <v>0</v>
      </c>
      <c r="F91" s="11" t="s">
        <v>32</v>
      </c>
      <c r="G91" s="262">
        <f>H89</f>
        <v>2</v>
      </c>
      <c r="H91" s="427"/>
      <c r="I91" s="428"/>
      <c r="J91" s="429"/>
      <c r="K91" s="11">
        <f>IF(予選リーグ日程!AU$5="","",予選リーグ日程!AU$5)</f>
        <v>1</v>
      </c>
      <c r="L91" s="11" t="s">
        <v>32</v>
      </c>
      <c r="M91" s="262">
        <f>IF(予選リーグ日程!AW$5="","",予選リーグ日程!AW$5)</f>
        <v>1</v>
      </c>
      <c r="N91" s="25"/>
      <c r="O91" s="25"/>
      <c r="P91" s="264"/>
      <c r="Q91" s="421"/>
      <c r="R91" s="423"/>
      <c r="S91" s="423"/>
      <c r="T91" s="423"/>
      <c r="U91" s="418"/>
      <c r="V91" s="418"/>
      <c r="W91" s="420"/>
      <c r="X91" s="433"/>
      <c r="Z91" s="453"/>
      <c r="AA91" s="453"/>
    </row>
    <row r="92" spans="1:27" ht="18" customHeight="1">
      <c r="A92" s="414" t="str">
        <f>予選組合せ!J32</f>
        <v>玖　珠</v>
      </c>
      <c r="B92" s="414" t="str">
        <f>IF(B93="","",IF(B93&gt;D93,"○",IF(B93&lt;D93,"●",IF(B93=D93,"△"))))</f>
        <v>○</v>
      </c>
      <c r="C92" s="416"/>
      <c r="D92" s="417"/>
      <c r="E92" s="414" t="str">
        <f>IF(E93="","",IF(E93&gt;G93,"○",IF(E93&lt;G93,"●",IF(E93=G93,"△"))))</f>
        <v>●</v>
      </c>
      <c r="F92" s="416"/>
      <c r="G92" s="417"/>
      <c r="H92" s="414" t="str">
        <f>IF(H93="","",IF(H93&gt;J93,"○",IF(H93&lt;J93,"●",IF(H93=J93,"△"))))</f>
        <v>△</v>
      </c>
      <c r="I92" s="416"/>
      <c r="J92" s="417"/>
      <c r="K92" s="424"/>
      <c r="L92" s="425"/>
      <c r="M92" s="426"/>
      <c r="N92" s="430"/>
      <c r="O92" s="431"/>
      <c r="P92" s="432"/>
      <c r="Q92" s="417">
        <f>COUNTIF(B92:P92,"○")</f>
        <v>1</v>
      </c>
      <c r="R92" s="422">
        <f>COUNTIF(B92:P92,"●")</f>
        <v>1</v>
      </c>
      <c r="S92" s="422">
        <f>COUNTIF(B92:P92,"△")</f>
        <v>1</v>
      </c>
      <c r="T92" s="422">
        <f>(Q92*3)+(S92*1)</f>
        <v>4</v>
      </c>
      <c r="U92" s="418">
        <f>SUM(B93,E93,H93,K93,N93)</f>
        <v>10</v>
      </c>
      <c r="V92" s="418">
        <f>SUM(D93,G93,J93,M93,P93)</f>
        <v>3</v>
      </c>
      <c r="W92" s="419">
        <f>U92-V92</f>
        <v>7</v>
      </c>
      <c r="X92" s="433">
        <v>3</v>
      </c>
      <c r="Z92" s="453">
        <f>RANK(T92,$T$86:$T$95)</f>
        <v>2</v>
      </c>
      <c r="AA92" s="453">
        <f>RANK(W92,$W$86:$W$95)</f>
        <v>3</v>
      </c>
    </row>
    <row r="93" spans="1:27" ht="18" customHeight="1">
      <c r="A93" s="415"/>
      <c r="B93" s="261">
        <f>M87</f>
        <v>9</v>
      </c>
      <c r="C93" s="11" t="s">
        <v>32</v>
      </c>
      <c r="D93" s="262">
        <f>K87</f>
        <v>0</v>
      </c>
      <c r="E93" s="261">
        <f>M89</f>
        <v>0</v>
      </c>
      <c r="F93" s="11" t="s">
        <v>32</v>
      </c>
      <c r="G93" s="262">
        <f>K89</f>
        <v>2</v>
      </c>
      <c r="H93" s="261">
        <f>M91</f>
        <v>1</v>
      </c>
      <c r="I93" s="11" t="s">
        <v>32</v>
      </c>
      <c r="J93" s="262">
        <f>K91</f>
        <v>1</v>
      </c>
      <c r="K93" s="427"/>
      <c r="L93" s="428"/>
      <c r="M93" s="429"/>
      <c r="N93" s="25"/>
      <c r="O93" s="25"/>
      <c r="P93" s="264"/>
      <c r="Q93" s="421"/>
      <c r="R93" s="423"/>
      <c r="S93" s="423"/>
      <c r="T93" s="423"/>
      <c r="U93" s="418"/>
      <c r="V93" s="418"/>
      <c r="W93" s="420"/>
      <c r="X93" s="433"/>
      <c r="Z93" s="453"/>
      <c r="AA93" s="453"/>
    </row>
    <row r="94" spans="1:27" ht="18" customHeight="1">
      <c r="A94" s="430"/>
      <c r="B94" s="430"/>
      <c r="C94" s="431"/>
      <c r="D94" s="432"/>
      <c r="E94" s="430"/>
      <c r="F94" s="431"/>
      <c r="G94" s="432"/>
      <c r="H94" s="430"/>
      <c r="I94" s="431"/>
      <c r="J94" s="432"/>
      <c r="K94" s="430"/>
      <c r="L94" s="431"/>
      <c r="M94" s="432"/>
      <c r="N94" s="435"/>
      <c r="O94" s="436"/>
      <c r="P94" s="437"/>
      <c r="Q94" s="432"/>
      <c r="R94" s="441"/>
      <c r="S94" s="441"/>
      <c r="T94" s="441"/>
      <c r="U94" s="443"/>
      <c r="V94" s="443"/>
      <c r="W94" s="445"/>
      <c r="X94" s="447"/>
      <c r="Z94" s="453">
        <f>RANK(T94,$T$86:$T$95)</f>
        <v>4</v>
      </c>
      <c r="AA94" s="453" t="e">
        <f>RANK(W94,$W$86:$W$95)</f>
        <v>#N/A</v>
      </c>
    </row>
    <row r="95" spans="1:27" ht="18" customHeight="1">
      <c r="A95" s="434"/>
      <c r="B95" s="263"/>
      <c r="C95" s="25"/>
      <c r="D95" s="264"/>
      <c r="E95" s="25"/>
      <c r="F95" s="25"/>
      <c r="G95" s="264"/>
      <c r="H95" s="263"/>
      <c r="I95" s="25"/>
      <c r="J95" s="264"/>
      <c r="K95" s="263"/>
      <c r="L95" s="25"/>
      <c r="M95" s="264"/>
      <c r="N95" s="438"/>
      <c r="O95" s="439"/>
      <c r="P95" s="440"/>
      <c r="Q95" s="444"/>
      <c r="R95" s="442"/>
      <c r="S95" s="442"/>
      <c r="T95" s="442"/>
      <c r="U95" s="443"/>
      <c r="V95" s="443"/>
      <c r="W95" s="446"/>
      <c r="X95" s="447"/>
      <c r="Z95" s="453"/>
      <c r="AA95" s="453"/>
    </row>
    <row r="97" spans="1:27" ht="18" customHeight="1">
      <c r="A97" s="260" t="s">
        <v>40</v>
      </c>
      <c r="B97" s="418" t="str">
        <f>IF(A98="","",A98)</f>
        <v>三　佐</v>
      </c>
      <c r="C97" s="418"/>
      <c r="D97" s="418"/>
      <c r="E97" s="418" t="str">
        <f>IF(A100="","",A100)</f>
        <v>鶴岡S</v>
      </c>
      <c r="F97" s="418"/>
      <c r="G97" s="418"/>
      <c r="H97" s="418" t="str">
        <f>IF(A102="","",A102)</f>
        <v>エラン横瀬</v>
      </c>
      <c r="I97" s="418"/>
      <c r="J97" s="418"/>
      <c r="K97" s="418" t="str">
        <f>IF(A104="","",A104)</f>
        <v>日　出</v>
      </c>
      <c r="L97" s="418"/>
      <c r="M97" s="418"/>
      <c r="N97" s="443" t="str">
        <f>IF(A106="","",A106)</f>
        <v/>
      </c>
      <c r="O97" s="443"/>
      <c r="P97" s="443"/>
      <c r="Q97" s="265" t="s">
        <v>24</v>
      </c>
      <c r="R97" s="260" t="s">
        <v>25</v>
      </c>
      <c r="S97" s="260" t="s">
        <v>26</v>
      </c>
      <c r="T97" s="260" t="s">
        <v>27</v>
      </c>
      <c r="U97" s="260" t="s">
        <v>28</v>
      </c>
      <c r="V97" s="260" t="s">
        <v>29</v>
      </c>
      <c r="W97" s="260" t="s">
        <v>30</v>
      </c>
      <c r="X97" s="260" t="s">
        <v>31</v>
      </c>
      <c r="Z97" s="12" t="s">
        <v>52</v>
      </c>
      <c r="AA97" s="12" t="s">
        <v>54</v>
      </c>
    </row>
    <row r="98" spans="1:27" ht="18" customHeight="1">
      <c r="A98" s="414" t="str">
        <f>予選組合せ!K26</f>
        <v>三　佐</v>
      </c>
      <c r="B98" s="424"/>
      <c r="C98" s="425"/>
      <c r="D98" s="426"/>
      <c r="E98" s="414" t="str">
        <f>IF(E99="","",IF(E99&gt;G99,"○",IF(E99&lt;G99,"●",IF(E99=G99,"△"))))</f>
        <v>●</v>
      </c>
      <c r="F98" s="416"/>
      <c r="G98" s="417"/>
      <c r="H98" s="414" t="str">
        <f>IF(H99="","",IF(H99&gt;J99,"○",IF(H99&lt;J99,"●",IF(H99=J99,"△"))))</f>
        <v>△</v>
      </c>
      <c r="I98" s="416"/>
      <c r="J98" s="417"/>
      <c r="K98" s="414" t="str">
        <f>IF(K99="","",IF(K99&gt;M99,"○",IF(K99&lt;M99,"●",IF(K99=M99,"△"))))</f>
        <v>○</v>
      </c>
      <c r="L98" s="416"/>
      <c r="M98" s="417"/>
      <c r="N98" s="430"/>
      <c r="O98" s="431"/>
      <c r="P98" s="431"/>
      <c r="Q98" s="422">
        <f>COUNTIF(B98:P98,"○")</f>
        <v>1</v>
      </c>
      <c r="R98" s="422">
        <f>COUNTIF(B98:P98,"●")</f>
        <v>1</v>
      </c>
      <c r="S98" s="422">
        <f>COUNTIF(B98:P98,"△")</f>
        <v>1</v>
      </c>
      <c r="T98" s="422">
        <f>(Q98*3)+(S98*1)</f>
        <v>4</v>
      </c>
      <c r="U98" s="418">
        <f>SUM(B99,E99,H99,K99,N99)</f>
        <v>6</v>
      </c>
      <c r="V98" s="418">
        <f>SUM(D99,G99,J99,M99,P99)</f>
        <v>2</v>
      </c>
      <c r="W98" s="419">
        <f>U98-V98</f>
        <v>4</v>
      </c>
      <c r="X98" s="433">
        <v>3</v>
      </c>
      <c r="Z98" s="453">
        <f>RANK(T98,$T$98:$T$107)</f>
        <v>3</v>
      </c>
      <c r="AA98" s="453">
        <f>RANK(W98,$W$98:$W$107)</f>
        <v>2</v>
      </c>
    </row>
    <row r="99" spans="1:27" ht="18" customHeight="1">
      <c r="A99" s="415"/>
      <c r="B99" s="427"/>
      <c r="C99" s="428"/>
      <c r="D99" s="429"/>
      <c r="E99" s="11">
        <f>IF(予選リーグ日程!G$19="","",予選リーグ日程!G$19)</f>
        <v>1</v>
      </c>
      <c r="F99" s="11" t="s">
        <v>32</v>
      </c>
      <c r="G99" s="262">
        <f>IF(予選リーグ日程!E$19="","",予選リーグ日程!E$19)</f>
        <v>2</v>
      </c>
      <c r="H99" s="11">
        <f>IF(予選リーグ日程!G$22="","",予選リーグ日程!G$22)</f>
        <v>0</v>
      </c>
      <c r="I99" s="11" t="s">
        <v>32</v>
      </c>
      <c r="J99" s="262">
        <f>IF(予選リーグ日程!E$22="","",予選リーグ日程!E$22)</f>
        <v>0</v>
      </c>
      <c r="K99" s="11">
        <f>IF(予選リーグ日程!G$25="","",予選リーグ日程!G$25)</f>
        <v>5</v>
      </c>
      <c r="L99" s="11" t="s">
        <v>32</v>
      </c>
      <c r="M99" s="262">
        <f>IF(予選リーグ日程!E$25="","",予選リーグ日程!E$25)</f>
        <v>0</v>
      </c>
      <c r="N99" s="25"/>
      <c r="O99" s="25"/>
      <c r="P99" s="25"/>
      <c r="Q99" s="423"/>
      <c r="R99" s="423"/>
      <c r="S99" s="423"/>
      <c r="T99" s="423"/>
      <c r="U99" s="418"/>
      <c r="V99" s="418"/>
      <c r="W99" s="420"/>
      <c r="X99" s="433"/>
      <c r="Z99" s="453"/>
      <c r="AA99" s="453"/>
    </row>
    <row r="100" spans="1:27" ht="18" customHeight="1">
      <c r="A100" s="414" t="str">
        <f>予選組合せ!K28</f>
        <v>鶴岡S</v>
      </c>
      <c r="B100" s="414" t="str">
        <f>IF(B101="","",IF(B101&gt;D101,"○",IF(B101&lt;D101,"●",IF(B101=D101,"△"))))</f>
        <v>○</v>
      </c>
      <c r="C100" s="416"/>
      <c r="D100" s="417"/>
      <c r="E100" s="424"/>
      <c r="F100" s="425"/>
      <c r="G100" s="426"/>
      <c r="H100" s="414" t="str">
        <f>IF(H101="","",IF(H101&gt;J101,"○",IF(H101&lt;J101,"●",IF(H101=J101,"△"))))</f>
        <v>●</v>
      </c>
      <c r="I100" s="416"/>
      <c r="J100" s="417"/>
      <c r="K100" s="414" t="str">
        <f>IF(K101="","",IF(K101&gt;M101,"○",IF(K101&lt;M101,"●",IF(K101=M101,"△"))))</f>
        <v>○</v>
      </c>
      <c r="L100" s="416"/>
      <c r="M100" s="417"/>
      <c r="N100" s="430"/>
      <c r="O100" s="431"/>
      <c r="P100" s="432"/>
      <c r="Q100" s="417">
        <f>COUNTIF(B100:P100,"○")</f>
        <v>2</v>
      </c>
      <c r="R100" s="422">
        <f>COUNTIF(B100:P100,"●")</f>
        <v>1</v>
      </c>
      <c r="S100" s="422">
        <f>COUNTIF(B100:P100,"△")</f>
        <v>0</v>
      </c>
      <c r="T100" s="422">
        <f>(Q100*3)+(S100*1)</f>
        <v>6</v>
      </c>
      <c r="U100" s="418">
        <f>SUM(B101,E101,H101,K101,N101)</f>
        <v>5</v>
      </c>
      <c r="V100" s="418">
        <f>SUM(D101,G101,J101,M101,P101)</f>
        <v>4</v>
      </c>
      <c r="W100" s="419">
        <f>U100-V100</f>
        <v>1</v>
      </c>
      <c r="X100" s="433">
        <v>2</v>
      </c>
      <c r="Z100" s="453">
        <f>RANK(T100,$T$98:$T$107)</f>
        <v>2</v>
      </c>
      <c r="AA100" s="453">
        <f>RANK(W100,$W$98:$W$107)</f>
        <v>3</v>
      </c>
    </row>
    <row r="101" spans="1:27" ht="18" customHeight="1">
      <c r="A101" s="415"/>
      <c r="B101" s="261">
        <f>G99</f>
        <v>2</v>
      </c>
      <c r="C101" s="11" t="s">
        <v>32</v>
      </c>
      <c r="D101" s="262">
        <f>E99</f>
        <v>1</v>
      </c>
      <c r="E101" s="427"/>
      <c r="F101" s="428"/>
      <c r="G101" s="429"/>
      <c r="H101" s="11">
        <f>IF(予選リーグ日程!G$24="","",予選リーグ日程!G$24)</f>
        <v>0</v>
      </c>
      <c r="I101" s="11" t="s">
        <v>32</v>
      </c>
      <c r="J101" s="262">
        <f>IF(予選リーグ日程!E$24="","",予選リーグ日程!E$24)</f>
        <v>3</v>
      </c>
      <c r="K101" s="11">
        <f>IF(予選リーグ日程!G$21="","",予選リーグ日程!G$21)</f>
        <v>3</v>
      </c>
      <c r="L101" s="11" t="s">
        <v>32</v>
      </c>
      <c r="M101" s="262">
        <f>IF(予選リーグ日程!E$21="","",予選リーグ日程!E$21)</f>
        <v>0</v>
      </c>
      <c r="N101" s="25"/>
      <c r="O101" s="25"/>
      <c r="P101" s="264"/>
      <c r="Q101" s="421"/>
      <c r="R101" s="423"/>
      <c r="S101" s="423"/>
      <c r="T101" s="423"/>
      <c r="U101" s="418"/>
      <c r="V101" s="418"/>
      <c r="W101" s="420"/>
      <c r="X101" s="433"/>
      <c r="Z101" s="453"/>
      <c r="AA101" s="453"/>
    </row>
    <row r="102" spans="1:27" ht="18" customHeight="1">
      <c r="A102" s="414" t="str">
        <f>予選組合せ!K30</f>
        <v>エラン横瀬</v>
      </c>
      <c r="B102" s="414" t="str">
        <f>IF(B103="","",IF(B103&gt;D103,"○",IF(B103&lt;D103,"●",IF(B103=D103,"△"))))</f>
        <v>△</v>
      </c>
      <c r="C102" s="416"/>
      <c r="D102" s="417"/>
      <c r="E102" s="414" t="str">
        <f>IF(E103="","",IF(E103&gt;G103,"○",IF(E103&lt;G103,"●",IF(E103=G103,"△"))))</f>
        <v>○</v>
      </c>
      <c r="F102" s="416"/>
      <c r="G102" s="417"/>
      <c r="H102" s="424"/>
      <c r="I102" s="425"/>
      <c r="J102" s="426"/>
      <c r="K102" s="414" t="str">
        <f>IF(K103="","",IF(K103&gt;M103,"○",IF(K103&lt;M103,"●",IF(K103=M103,"△"))))</f>
        <v>○</v>
      </c>
      <c r="L102" s="416"/>
      <c r="M102" s="417"/>
      <c r="N102" s="430"/>
      <c r="O102" s="431"/>
      <c r="P102" s="432"/>
      <c r="Q102" s="417">
        <f>COUNTIF(B102:P102,"○")</f>
        <v>2</v>
      </c>
      <c r="R102" s="422">
        <f>COUNTIF(B102:P102,"●")</f>
        <v>0</v>
      </c>
      <c r="S102" s="422">
        <f>COUNTIF(B102:P102,"△")</f>
        <v>1</v>
      </c>
      <c r="T102" s="422">
        <f>(Q102*3)+(S102*1)</f>
        <v>7</v>
      </c>
      <c r="U102" s="418">
        <f>SUM(B103,E103,H103,K103,N103)</f>
        <v>13</v>
      </c>
      <c r="V102" s="418">
        <f>SUM(D103,G103,J103,M103,P103)</f>
        <v>0</v>
      </c>
      <c r="W102" s="419">
        <f>U102-V102</f>
        <v>13</v>
      </c>
      <c r="X102" s="433">
        <v>1</v>
      </c>
      <c r="Z102" s="453">
        <f>RANK(T102,$T$98:$T$107)</f>
        <v>1</v>
      </c>
      <c r="AA102" s="453">
        <f>RANK(W102,$W$98:$W$107)</f>
        <v>1</v>
      </c>
    </row>
    <row r="103" spans="1:27" ht="18" customHeight="1">
      <c r="A103" s="415"/>
      <c r="B103" s="261">
        <f>J99</f>
        <v>0</v>
      </c>
      <c r="C103" s="11" t="s">
        <v>32</v>
      </c>
      <c r="D103" s="262">
        <f>H99</f>
        <v>0</v>
      </c>
      <c r="E103" s="261">
        <f>J101</f>
        <v>3</v>
      </c>
      <c r="F103" s="11" t="s">
        <v>32</v>
      </c>
      <c r="G103" s="262">
        <f>H101</f>
        <v>0</v>
      </c>
      <c r="H103" s="427"/>
      <c r="I103" s="428"/>
      <c r="J103" s="429"/>
      <c r="K103" s="11">
        <f>IF(予選リーグ日程!E$18="","",予選リーグ日程!E$18)</f>
        <v>10</v>
      </c>
      <c r="L103" s="11" t="s">
        <v>32</v>
      </c>
      <c r="M103" s="262">
        <f>IF(予選リーグ日程!G$18="","",予選リーグ日程!G$18)</f>
        <v>0</v>
      </c>
      <c r="N103" s="25"/>
      <c r="O103" s="25"/>
      <c r="P103" s="264"/>
      <c r="Q103" s="421"/>
      <c r="R103" s="423"/>
      <c r="S103" s="423"/>
      <c r="T103" s="423"/>
      <c r="U103" s="418"/>
      <c r="V103" s="418"/>
      <c r="W103" s="420"/>
      <c r="X103" s="433"/>
      <c r="Z103" s="453"/>
      <c r="AA103" s="453"/>
    </row>
    <row r="104" spans="1:27" ht="18" customHeight="1">
      <c r="A104" s="414" t="str">
        <f>予選組合せ!K32</f>
        <v>日　出</v>
      </c>
      <c r="B104" s="414" t="str">
        <f>IF(B105="","",IF(B105&gt;D105,"○",IF(B105&lt;D105,"●",IF(B105=D105,"△"))))</f>
        <v>●</v>
      </c>
      <c r="C104" s="416"/>
      <c r="D104" s="417"/>
      <c r="E104" s="414" t="str">
        <f>IF(E105="","",IF(E105&gt;G105,"○",IF(E105&lt;G105,"●",IF(E105=G105,"△"))))</f>
        <v>●</v>
      </c>
      <c r="F104" s="416"/>
      <c r="G104" s="417"/>
      <c r="H104" s="414" t="str">
        <f>IF(H105="","",IF(H105&gt;J105,"○",IF(H105&lt;J105,"●",IF(H105=J105,"△"))))</f>
        <v>●</v>
      </c>
      <c r="I104" s="416"/>
      <c r="J104" s="417"/>
      <c r="K104" s="424"/>
      <c r="L104" s="425"/>
      <c r="M104" s="426"/>
      <c r="N104" s="430"/>
      <c r="O104" s="431"/>
      <c r="P104" s="432"/>
      <c r="Q104" s="417">
        <f>COUNTIF(B104:P104,"○")</f>
        <v>0</v>
      </c>
      <c r="R104" s="422">
        <f>COUNTIF(B104:P104,"●")</f>
        <v>3</v>
      </c>
      <c r="S104" s="422">
        <f>COUNTIF(B104:P104,"△")</f>
        <v>0</v>
      </c>
      <c r="T104" s="422">
        <f>(Q104*3)+(S104*1)</f>
        <v>0</v>
      </c>
      <c r="U104" s="418">
        <f>SUM(B105,E105,H105,K105,N105)</f>
        <v>0</v>
      </c>
      <c r="V104" s="418">
        <f>SUM(D105,G105,J105,M105,P105)</f>
        <v>18</v>
      </c>
      <c r="W104" s="419">
        <f>U104-V104</f>
        <v>-18</v>
      </c>
      <c r="X104" s="433">
        <v>4</v>
      </c>
      <c r="Z104" s="453">
        <f>RANK(T104,$T$98:$T$107)</f>
        <v>4</v>
      </c>
      <c r="AA104" s="453">
        <f>RANK(W104,$W$98:$W$107)</f>
        <v>4</v>
      </c>
    </row>
    <row r="105" spans="1:27" ht="18" customHeight="1">
      <c r="A105" s="415"/>
      <c r="B105" s="261">
        <f>M99</f>
        <v>0</v>
      </c>
      <c r="C105" s="11" t="s">
        <v>32</v>
      </c>
      <c r="D105" s="262">
        <f>K99</f>
        <v>5</v>
      </c>
      <c r="E105" s="261">
        <f>M101</f>
        <v>0</v>
      </c>
      <c r="F105" s="11" t="s">
        <v>32</v>
      </c>
      <c r="G105" s="262">
        <f>K101</f>
        <v>3</v>
      </c>
      <c r="H105" s="261">
        <f>M103</f>
        <v>0</v>
      </c>
      <c r="I105" s="11" t="s">
        <v>32</v>
      </c>
      <c r="J105" s="262">
        <f>K103</f>
        <v>10</v>
      </c>
      <c r="K105" s="427"/>
      <c r="L105" s="428"/>
      <c r="M105" s="429"/>
      <c r="N105" s="25"/>
      <c r="O105" s="25"/>
      <c r="P105" s="264"/>
      <c r="Q105" s="421"/>
      <c r="R105" s="423"/>
      <c r="S105" s="423"/>
      <c r="T105" s="423"/>
      <c r="U105" s="418"/>
      <c r="V105" s="418"/>
      <c r="W105" s="420"/>
      <c r="X105" s="433"/>
      <c r="Z105" s="453"/>
      <c r="AA105" s="453"/>
    </row>
    <row r="106" spans="1:27" ht="18" customHeight="1">
      <c r="A106" s="430"/>
      <c r="B106" s="430"/>
      <c r="C106" s="431"/>
      <c r="D106" s="432"/>
      <c r="E106" s="430"/>
      <c r="F106" s="431"/>
      <c r="G106" s="432"/>
      <c r="H106" s="430"/>
      <c r="I106" s="431"/>
      <c r="J106" s="432"/>
      <c r="K106" s="430"/>
      <c r="L106" s="431"/>
      <c r="M106" s="432"/>
      <c r="N106" s="435"/>
      <c r="O106" s="436"/>
      <c r="P106" s="437"/>
      <c r="Q106" s="432"/>
      <c r="R106" s="441"/>
      <c r="S106" s="441"/>
      <c r="T106" s="441"/>
      <c r="U106" s="443"/>
      <c r="V106" s="443"/>
      <c r="W106" s="445"/>
      <c r="X106" s="447"/>
      <c r="Z106" s="453">
        <f>RANK(T106,$T$98:$T$107)</f>
        <v>4</v>
      </c>
      <c r="AA106" s="453" t="e">
        <f>RANK(W106,$W$98:$W$107)</f>
        <v>#N/A</v>
      </c>
    </row>
    <row r="107" spans="1:27" ht="18" customHeight="1">
      <c r="A107" s="434"/>
      <c r="B107" s="263"/>
      <c r="C107" s="25"/>
      <c r="D107" s="264"/>
      <c r="E107" s="25"/>
      <c r="F107" s="25"/>
      <c r="G107" s="264"/>
      <c r="H107" s="263"/>
      <c r="I107" s="25"/>
      <c r="J107" s="264"/>
      <c r="K107" s="263"/>
      <c r="L107" s="25"/>
      <c r="M107" s="264"/>
      <c r="N107" s="438"/>
      <c r="O107" s="439"/>
      <c r="P107" s="440"/>
      <c r="Q107" s="444"/>
      <c r="R107" s="442"/>
      <c r="S107" s="442"/>
      <c r="T107" s="442"/>
      <c r="U107" s="443"/>
      <c r="V107" s="443"/>
      <c r="W107" s="446"/>
      <c r="X107" s="447"/>
      <c r="Z107" s="453"/>
      <c r="AA107" s="453"/>
    </row>
    <row r="109" spans="1:27" ht="18" customHeight="1">
      <c r="A109" s="260" t="s">
        <v>41</v>
      </c>
      <c r="B109" s="418" t="str">
        <f>IF(A110="","",A110)</f>
        <v>明治北</v>
      </c>
      <c r="C109" s="418"/>
      <c r="D109" s="418"/>
      <c r="E109" s="418" t="str">
        <f>IF(A112="","",A112)</f>
        <v>渡町台</v>
      </c>
      <c r="F109" s="418"/>
      <c r="G109" s="418"/>
      <c r="H109" s="418" t="str">
        <f>IF(A114="","",A114)</f>
        <v>北郡坂ノ市</v>
      </c>
      <c r="I109" s="418"/>
      <c r="J109" s="418"/>
      <c r="K109" s="418" t="str">
        <f>IF(A116="","",A116)</f>
        <v>豊　川</v>
      </c>
      <c r="L109" s="418"/>
      <c r="M109" s="418"/>
      <c r="N109" s="443" t="str">
        <f>IF(A118="","",A118)</f>
        <v/>
      </c>
      <c r="O109" s="443"/>
      <c r="P109" s="443"/>
      <c r="Q109" s="265" t="s">
        <v>24</v>
      </c>
      <c r="R109" s="260" t="s">
        <v>25</v>
      </c>
      <c r="S109" s="260" t="s">
        <v>26</v>
      </c>
      <c r="T109" s="260" t="s">
        <v>27</v>
      </c>
      <c r="U109" s="260" t="s">
        <v>28</v>
      </c>
      <c r="V109" s="260" t="s">
        <v>29</v>
      </c>
      <c r="W109" s="260" t="s">
        <v>30</v>
      </c>
      <c r="X109" s="260" t="s">
        <v>31</v>
      </c>
      <c r="Z109" s="12" t="s">
        <v>52</v>
      </c>
      <c r="AA109" s="12" t="s">
        <v>54</v>
      </c>
    </row>
    <row r="110" spans="1:27" ht="18" customHeight="1">
      <c r="A110" s="414" t="str">
        <f>予選組合せ!L26</f>
        <v>明治北</v>
      </c>
      <c r="B110" s="424"/>
      <c r="C110" s="425"/>
      <c r="D110" s="426"/>
      <c r="E110" s="414" t="str">
        <f>IF(E111="","",IF(E111&gt;G111,"○",IF(E111&lt;G111,"●",IF(E111=G111,"△"))))</f>
        <v>○</v>
      </c>
      <c r="F110" s="416"/>
      <c r="G110" s="417"/>
      <c r="H110" s="414" t="str">
        <f>IF(H111="","",IF(H111&gt;J111,"○",IF(H111&lt;J111,"●",IF(H111=J111,"△"))))</f>
        <v>○</v>
      </c>
      <c r="I110" s="416"/>
      <c r="J110" s="417"/>
      <c r="K110" s="414" t="str">
        <f>IF(K111="","",IF(K111&gt;M111,"○",IF(K111&lt;M111,"●",IF(K111=M111,"△"))))</f>
        <v>○</v>
      </c>
      <c r="L110" s="416"/>
      <c r="M110" s="417"/>
      <c r="N110" s="430"/>
      <c r="O110" s="431"/>
      <c r="P110" s="431"/>
      <c r="Q110" s="422">
        <f>COUNTIF(B110:P110,"○")</f>
        <v>3</v>
      </c>
      <c r="R110" s="422">
        <f>COUNTIF(B110:P110,"●")</f>
        <v>0</v>
      </c>
      <c r="S110" s="422">
        <f>COUNTIF(B110:P110,"△")</f>
        <v>0</v>
      </c>
      <c r="T110" s="422">
        <f>(Q110*3)+(S110*1)</f>
        <v>9</v>
      </c>
      <c r="U110" s="418">
        <f>SUM(B111,E111,H111,K111,N111)</f>
        <v>14</v>
      </c>
      <c r="V110" s="418">
        <f>SUM(D111,G111,J111,M111,P111)</f>
        <v>0</v>
      </c>
      <c r="W110" s="419">
        <f>U110-V110</f>
        <v>14</v>
      </c>
      <c r="X110" s="433">
        <v>1</v>
      </c>
      <c r="Z110" s="453">
        <f>RANK(T110,$T$110:$T$119)</f>
        <v>1</v>
      </c>
      <c r="AA110" s="453">
        <f>RANK(W110,$W$110:$W$119)</f>
        <v>1</v>
      </c>
    </row>
    <row r="111" spans="1:27" ht="18" customHeight="1">
      <c r="A111" s="415"/>
      <c r="B111" s="427"/>
      <c r="C111" s="428"/>
      <c r="D111" s="429"/>
      <c r="E111" s="11">
        <f>IF(予選リーグ日程!M$19="","",予選リーグ日程!M$19)</f>
        <v>5</v>
      </c>
      <c r="F111" s="11" t="s">
        <v>32</v>
      </c>
      <c r="G111" s="262">
        <f>IF(予選リーグ日程!K$19="","",予選リーグ日程!K$19)</f>
        <v>0</v>
      </c>
      <c r="H111" s="11">
        <f>IF(予選リーグ日程!M$22="","",予選リーグ日程!M$22)</f>
        <v>1</v>
      </c>
      <c r="I111" s="11" t="s">
        <v>32</v>
      </c>
      <c r="J111" s="262">
        <f>IF(予選リーグ日程!K$22="","",予選リーグ日程!K$22)</f>
        <v>0</v>
      </c>
      <c r="K111" s="11">
        <f>IF(予選リーグ日程!M$25="","",予選リーグ日程!M$25)</f>
        <v>8</v>
      </c>
      <c r="L111" s="11" t="s">
        <v>32</v>
      </c>
      <c r="M111" s="262">
        <f>IF(予選リーグ日程!K$25="","",予選リーグ日程!K$25)</f>
        <v>0</v>
      </c>
      <c r="N111" s="25"/>
      <c r="O111" s="25"/>
      <c r="P111" s="25"/>
      <c r="Q111" s="423"/>
      <c r="R111" s="423"/>
      <c r="S111" s="423"/>
      <c r="T111" s="423"/>
      <c r="U111" s="418"/>
      <c r="V111" s="418"/>
      <c r="W111" s="420"/>
      <c r="X111" s="433"/>
      <c r="Z111" s="453"/>
      <c r="AA111" s="453"/>
    </row>
    <row r="112" spans="1:27" ht="18" customHeight="1">
      <c r="A112" s="414" t="str">
        <f>予選組合せ!L28</f>
        <v>渡町台</v>
      </c>
      <c r="B112" s="414" t="str">
        <f>IF(B113="","",IF(B113&gt;D113,"○",IF(B113&lt;D113,"●",IF(B113=D113,"△"))))</f>
        <v>●</v>
      </c>
      <c r="C112" s="416"/>
      <c r="D112" s="417"/>
      <c r="E112" s="424"/>
      <c r="F112" s="425"/>
      <c r="G112" s="426"/>
      <c r="H112" s="414" t="str">
        <f>IF(H113="","",IF(H113&gt;J113,"○",IF(H113&lt;J113,"●",IF(H113=J113,"△"))))</f>
        <v>●</v>
      </c>
      <c r="I112" s="416"/>
      <c r="J112" s="417"/>
      <c r="K112" s="414" t="str">
        <f>IF(K113="","",IF(K113&gt;M113,"○",IF(K113&lt;M113,"●",IF(K113=M113,"△"))))</f>
        <v>○</v>
      </c>
      <c r="L112" s="416"/>
      <c r="M112" s="417"/>
      <c r="N112" s="430"/>
      <c r="O112" s="431"/>
      <c r="P112" s="432"/>
      <c r="Q112" s="417">
        <f>COUNTIF(B112:P112,"○")</f>
        <v>1</v>
      </c>
      <c r="R112" s="422">
        <f>COUNTIF(B112:P112,"●")</f>
        <v>2</v>
      </c>
      <c r="S112" s="422">
        <f>COUNTIF(B112:P112,"△")</f>
        <v>0</v>
      </c>
      <c r="T112" s="422">
        <f>(Q112*3)+(S112*1)</f>
        <v>3</v>
      </c>
      <c r="U112" s="418">
        <f>SUM(B113,E113,H113,K113,N113)</f>
        <v>4</v>
      </c>
      <c r="V112" s="418">
        <f>SUM(D113,G113,J113,M113,P113)</f>
        <v>7</v>
      </c>
      <c r="W112" s="419">
        <f>U112-V112</f>
        <v>-3</v>
      </c>
      <c r="X112" s="433">
        <v>3</v>
      </c>
      <c r="Z112" s="453">
        <f>RANK(T112,$T$110:$T$119)</f>
        <v>3</v>
      </c>
      <c r="AA112" s="453">
        <f>RANK(W112,$W$110:$W$119)</f>
        <v>3</v>
      </c>
    </row>
    <row r="113" spans="1:27" ht="18" customHeight="1">
      <c r="A113" s="415"/>
      <c r="B113" s="261">
        <f>G111</f>
        <v>0</v>
      </c>
      <c r="C113" s="11" t="s">
        <v>32</v>
      </c>
      <c r="D113" s="262">
        <f>E111</f>
        <v>5</v>
      </c>
      <c r="E113" s="427"/>
      <c r="F113" s="428"/>
      <c r="G113" s="429"/>
      <c r="H113" s="11">
        <f>IF(予選リーグ日程!M$24="","",予選リーグ日程!M$24)</f>
        <v>0</v>
      </c>
      <c r="I113" s="11" t="s">
        <v>32</v>
      </c>
      <c r="J113" s="262">
        <f>IF(予選リーグ日程!K$24="","",予選リーグ日程!K$24)</f>
        <v>2</v>
      </c>
      <c r="K113" s="11">
        <f>IF(予選リーグ日程!M$21="","",予選リーグ日程!M$21)</f>
        <v>4</v>
      </c>
      <c r="L113" s="11" t="s">
        <v>32</v>
      </c>
      <c r="M113" s="262">
        <f>IF(予選リーグ日程!K$21="","",予選リーグ日程!K$21)</f>
        <v>0</v>
      </c>
      <c r="N113" s="25"/>
      <c r="O113" s="25"/>
      <c r="P113" s="264"/>
      <c r="Q113" s="421"/>
      <c r="R113" s="423"/>
      <c r="S113" s="423"/>
      <c r="T113" s="423"/>
      <c r="U113" s="418"/>
      <c r="V113" s="418"/>
      <c r="W113" s="420"/>
      <c r="X113" s="433"/>
      <c r="Z113" s="453"/>
      <c r="AA113" s="453"/>
    </row>
    <row r="114" spans="1:27" ht="18" customHeight="1">
      <c r="A114" s="414" t="str">
        <f>予選組合せ!L30</f>
        <v>北郡坂ノ市</v>
      </c>
      <c r="B114" s="414" t="str">
        <f>IF(B115="","",IF(B115&gt;D115,"○",IF(B115&lt;D115,"●",IF(B115=D115,"△"))))</f>
        <v>●</v>
      </c>
      <c r="C114" s="416"/>
      <c r="D114" s="417"/>
      <c r="E114" s="414" t="str">
        <f>IF(E115="","",IF(E115&gt;G115,"○",IF(E115&lt;G115,"●",IF(E115=G115,"△"))))</f>
        <v>○</v>
      </c>
      <c r="F114" s="416"/>
      <c r="G114" s="417"/>
      <c r="H114" s="424"/>
      <c r="I114" s="425"/>
      <c r="J114" s="426"/>
      <c r="K114" s="414" t="str">
        <f>IF(K115="","",IF(K115&gt;M115,"○",IF(K115&lt;M115,"●",IF(K115=M115,"△"))))</f>
        <v>○</v>
      </c>
      <c r="L114" s="416"/>
      <c r="M114" s="417"/>
      <c r="N114" s="430"/>
      <c r="O114" s="431"/>
      <c r="P114" s="432"/>
      <c r="Q114" s="417">
        <f>COUNTIF(B114:P114,"○")</f>
        <v>2</v>
      </c>
      <c r="R114" s="422">
        <f>COUNTIF(B114:P114,"●")</f>
        <v>1</v>
      </c>
      <c r="S114" s="422">
        <f>COUNTIF(B114:P114,"△")</f>
        <v>0</v>
      </c>
      <c r="T114" s="422">
        <f>(Q114*3)+(S114*1)</f>
        <v>6</v>
      </c>
      <c r="U114" s="418">
        <f>SUM(B115,E115,H115,K115,N115)</f>
        <v>5</v>
      </c>
      <c r="V114" s="418">
        <f>SUM(D115,G115,J115,M115,P115)</f>
        <v>2</v>
      </c>
      <c r="W114" s="419">
        <f>U114-V114</f>
        <v>3</v>
      </c>
      <c r="X114" s="433">
        <v>2</v>
      </c>
      <c r="Z114" s="453">
        <f>RANK(T114,$T$110:$T$119)</f>
        <v>2</v>
      </c>
      <c r="AA114" s="453">
        <f>RANK(W114,$W$110:$W$119)</f>
        <v>2</v>
      </c>
    </row>
    <row r="115" spans="1:27" ht="18" customHeight="1">
      <c r="A115" s="415"/>
      <c r="B115" s="261">
        <f>J111</f>
        <v>0</v>
      </c>
      <c r="C115" s="11" t="s">
        <v>32</v>
      </c>
      <c r="D115" s="262">
        <f>H111</f>
        <v>1</v>
      </c>
      <c r="E115" s="261">
        <f>J113</f>
        <v>2</v>
      </c>
      <c r="F115" s="11" t="s">
        <v>32</v>
      </c>
      <c r="G115" s="262">
        <f>H113</f>
        <v>0</v>
      </c>
      <c r="H115" s="427"/>
      <c r="I115" s="428"/>
      <c r="J115" s="429"/>
      <c r="K115" s="11">
        <f>IF(予選リーグ日程!K$18="","",予選リーグ日程!K$18)</f>
        <v>3</v>
      </c>
      <c r="L115" s="11" t="s">
        <v>32</v>
      </c>
      <c r="M115" s="262">
        <f>IF(予選リーグ日程!M$18="","",予選リーグ日程!M$18)</f>
        <v>1</v>
      </c>
      <c r="N115" s="25"/>
      <c r="O115" s="25"/>
      <c r="P115" s="264"/>
      <c r="Q115" s="421"/>
      <c r="R115" s="423"/>
      <c r="S115" s="423"/>
      <c r="T115" s="423"/>
      <c r="U115" s="418"/>
      <c r="V115" s="418"/>
      <c r="W115" s="420"/>
      <c r="X115" s="433"/>
      <c r="Z115" s="453"/>
      <c r="AA115" s="453"/>
    </row>
    <row r="116" spans="1:27" ht="18" customHeight="1">
      <c r="A116" s="414" t="str">
        <f>予選組合せ!L32</f>
        <v>豊　川</v>
      </c>
      <c r="B116" s="414" t="str">
        <f>IF(B117="","",IF(B117&gt;D117,"○",IF(B117&lt;D117,"●",IF(B117=D117,"△"))))</f>
        <v>●</v>
      </c>
      <c r="C116" s="416"/>
      <c r="D116" s="417"/>
      <c r="E116" s="414" t="str">
        <f>IF(E117="","",IF(E117&gt;G117,"○",IF(E117&lt;G117,"●",IF(E117=G117,"△"))))</f>
        <v>●</v>
      </c>
      <c r="F116" s="416"/>
      <c r="G116" s="417"/>
      <c r="H116" s="414" t="str">
        <f>IF(H117="","",IF(H117&gt;J117,"○",IF(H117&lt;J117,"●",IF(H117=J117,"△"))))</f>
        <v>●</v>
      </c>
      <c r="I116" s="416"/>
      <c r="J116" s="417"/>
      <c r="K116" s="424"/>
      <c r="L116" s="425"/>
      <c r="M116" s="426"/>
      <c r="N116" s="430"/>
      <c r="O116" s="431"/>
      <c r="P116" s="432"/>
      <c r="Q116" s="417">
        <f>COUNTIF(B116:P116,"○")</f>
        <v>0</v>
      </c>
      <c r="R116" s="422">
        <f>COUNTIF(B116:P116,"●")</f>
        <v>3</v>
      </c>
      <c r="S116" s="422">
        <f>COUNTIF(B116:P116,"△")</f>
        <v>0</v>
      </c>
      <c r="T116" s="422">
        <f>(Q116*3)+(S116*1)</f>
        <v>0</v>
      </c>
      <c r="U116" s="418">
        <f>SUM(B117,E117,H117,K117,N117)</f>
        <v>1</v>
      </c>
      <c r="V116" s="418">
        <f>SUM(D117,G117,J117,M117,P117)</f>
        <v>15</v>
      </c>
      <c r="W116" s="419">
        <f>U116-V116</f>
        <v>-14</v>
      </c>
      <c r="X116" s="433">
        <v>4</v>
      </c>
      <c r="Z116" s="453">
        <f>RANK(T116,$T$110:$T$119)</f>
        <v>4</v>
      </c>
      <c r="AA116" s="453">
        <f>RANK(W116,$W$110:$W$119)</f>
        <v>4</v>
      </c>
    </row>
    <row r="117" spans="1:27" ht="18" customHeight="1">
      <c r="A117" s="415"/>
      <c r="B117" s="261">
        <f>M111</f>
        <v>0</v>
      </c>
      <c r="C117" s="11" t="s">
        <v>32</v>
      </c>
      <c r="D117" s="262">
        <f>K111</f>
        <v>8</v>
      </c>
      <c r="E117" s="261">
        <f>M113</f>
        <v>0</v>
      </c>
      <c r="F117" s="11" t="s">
        <v>32</v>
      </c>
      <c r="G117" s="262">
        <f>K113</f>
        <v>4</v>
      </c>
      <c r="H117" s="261">
        <f>M115</f>
        <v>1</v>
      </c>
      <c r="I117" s="11" t="s">
        <v>32</v>
      </c>
      <c r="J117" s="262">
        <f>K115</f>
        <v>3</v>
      </c>
      <c r="K117" s="427"/>
      <c r="L117" s="428"/>
      <c r="M117" s="429"/>
      <c r="N117" s="25"/>
      <c r="O117" s="25"/>
      <c r="P117" s="264"/>
      <c r="Q117" s="421"/>
      <c r="R117" s="423"/>
      <c r="S117" s="423"/>
      <c r="T117" s="423"/>
      <c r="U117" s="418"/>
      <c r="V117" s="418"/>
      <c r="W117" s="420"/>
      <c r="X117" s="433"/>
      <c r="Z117" s="453"/>
      <c r="AA117" s="453"/>
    </row>
    <row r="118" spans="1:27" ht="18" customHeight="1">
      <c r="A118" s="430"/>
      <c r="B118" s="430"/>
      <c r="C118" s="431"/>
      <c r="D118" s="432"/>
      <c r="E118" s="430"/>
      <c r="F118" s="431"/>
      <c r="G118" s="432"/>
      <c r="H118" s="430"/>
      <c r="I118" s="431"/>
      <c r="J118" s="432"/>
      <c r="K118" s="430"/>
      <c r="L118" s="431"/>
      <c r="M118" s="432"/>
      <c r="N118" s="435"/>
      <c r="O118" s="436"/>
      <c r="P118" s="437"/>
      <c r="Q118" s="432"/>
      <c r="R118" s="441"/>
      <c r="S118" s="441"/>
      <c r="T118" s="441"/>
      <c r="U118" s="443"/>
      <c r="V118" s="443"/>
      <c r="W118" s="445"/>
      <c r="X118" s="447"/>
      <c r="Z118" s="453">
        <f>RANK(T118,$T$110:$T$119)</f>
        <v>4</v>
      </c>
      <c r="AA118" s="453" t="e">
        <f>RANK(W118,$W$110:$W$119)</f>
        <v>#N/A</v>
      </c>
    </row>
    <row r="119" spans="1:27" ht="18" customHeight="1">
      <c r="A119" s="434"/>
      <c r="B119" s="263"/>
      <c r="C119" s="25"/>
      <c r="D119" s="264"/>
      <c r="E119" s="25"/>
      <c r="F119" s="25"/>
      <c r="G119" s="264"/>
      <c r="H119" s="263"/>
      <c r="I119" s="25"/>
      <c r="J119" s="264"/>
      <c r="K119" s="263"/>
      <c r="L119" s="25"/>
      <c r="M119" s="264"/>
      <c r="N119" s="438"/>
      <c r="O119" s="439"/>
      <c r="P119" s="440"/>
      <c r="Q119" s="444"/>
      <c r="R119" s="442"/>
      <c r="S119" s="442"/>
      <c r="T119" s="442"/>
      <c r="U119" s="443"/>
      <c r="V119" s="443"/>
      <c r="W119" s="446"/>
      <c r="X119" s="447"/>
      <c r="Z119" s="453"/>
      <c r="AA119" s="453"/>
    </row>
    <row r="121" spans="1:27" ht="18" customHeight="1">
      <c r="A121" s="260" t="s">
        <v>42</v>
      </c>
      <c r="B121" s="418" t="str">
        <f>IF(A122="","",A122)</f>
        <v>西の台</v>
      </c>
      <c r="C121" s="418"/>
      <c r="D121" s="418"/>
      <c r="E121" s="418" t="str">
        <f>IF(A124="","",A124)</f>
        <v>弥　生</v>
      </c>
      <c r="F121" s="418"/>
      <c r="G121" s="418"/>
      <c r="H121" s="418" t="str">
        <f>IF(A126="","",A126)</f>
        <v>荏　隈</v>
      </c>
      <c r="I121" s="418"/>
      <c r="J121" s="418"/>
      <c r="K121" s="418" t="str">
        <f>IF(A128="","",A128)</f>
        <v>挾　間</v>
      </c>
      <c r="L121" s="418"/>
      <c r="M121" s="418"/>
      <c r="N121" s="443"/>
      <c r="O121" s="443"/>
      <c r="P121" s="443"/>
      <c r="Q121" s="265" t="s">
        <v>24</v>
      </c>
      <c r="R121" s="260" t="s">
        <v>25</v>
      </c>
      <c r="S121" s="260" t="s">
        <v>26</v>
      </c>
      <c r="T121" s="260" t="s">
        <v>27</v>
      </c>
      <c r="U121" s="260" t="s">
        <v>28</v>
      </c>
      <c r="V121" s="260" t="s">
        <v>29</v>
      </c>
      <c r="W121" s="260" t="s">
        <v>30</v>
      </c>
      <c r="X121" s="260" t="s">
        <v>31</v>
      </c>
      <c r="Z121" s="12" t="s">
        <v>52</v>
      </c>
      <c r="AA121" s="12" t="s">
        <v>54</v>
      </c>
    </row>
    <row r="122" spans="1:27" ht="18" customHeight="1">
      <c r="A122" s="414" t="str">
        <f>予選組合せ!M26</f>
        <v>西の台</v>
      </c>
      <c r="B122" s="424"/>
      <c r="C122" s="425"/>
      <c r="D122" s="426"/>
      <c r="E122" s="414" t="str">
        <f>IF(E123="","",IF(E123&gt;G123,"○",IF(E123&lt;G123,"●",IF(E123=G123,"△"))))</f>
        <v>●</v>
      </c>
      <c r="F122" s="416"/>
      <c r="G122" s="417"/>
      <c r="H122" s="414" t="str">
        <f>IF(H123="","",IF(H123&gt;J123,"○",IF(H123&lt;J123,"●",IF(H123=J123,"△"))))</f>
        <v>○</v>
      </c>
      <c r="I122" s="416"/>
      <c r="J122" s="417"/>
      <c r="K122" s="414" t="str">
        <f>IF(K123="","",IF(K123&gt;M123,"○",IF(K123&lt;M123,"●",IF(K123=M123,"△"))))</f>
        <v>△</v>
      </c>
      <c r="L122" s="416"/>
      <c r="M122" s="417"/>
      <c r="N122" s="430"/>
      <c r="O122" s="431"/>
      <c r="P122" s="431"/>
      <c r="Q122" s="422">
        <f>COUNTIF(B122:P122,"○")</f>
        <v>1</v>
      </c>
      <c r="R122" s="422">
        <f>COUNTIF(B122:P122,"●")</f>
        <v>1</v>
      </c>
      <c r="S122" s="422">
        <f>COUNTIF(B122:P122,"△")</f>
        <v>1</v>
      </c>
      <c r="T122" s="422">
        <f>(Q122*3)+(S122*1)</f>
        <v>4</v>
      </c>
      <c r="U122" s="418">
        <f>SUM(B123,E123,H123,K123,N123)</f>
        <v>4</v>
      </c>
      <c r="V122" s="418">
        <f>SUM(D123,G123,J123,M123,P123)</f>
        <v>5</v>
      </c>
      <c r="W122" s="419">
        <f>U122-V122</f>
        <v>-1</v>
      </c>
      <c r="X122" s="433">
        <v>2</v>
      </c>
      <c r="Z122" s="453">
        <f>RANK(T122,$T$122:$T$131)</f>
        <v>2</v>
      </c>
      <c r="AA122" s="453">
        <f>RANK(W122,$W$122:$W$131)</f>
        <v>2</v>
      </c>
    </row>
    <row r="123" spans="1:27" ht="18" customHeight="1">
      <c r="A123" s="415"/>
      <c r="B123" s="427"/>
      <c r="C123" s="428"/>
      <c r="D123" s="429"/>
      <c r="E123" s="11">
        <f>IF(予選リーグ日程!S$19="","",予選リーグ日程!S$19)</f>
        <v>0</v>
      </c>
      <c r="F123" s="11" t="s">
        <v>32</v>
      </c>
      <c r="G123" s="262">
        <f>IF(予選リーグ日程!Q$19="","",予選リーグ日程!Q$19)</f>
        <v>3</v>
      </c>
      <c r="H123" s="11">
        <f>IF(予選リーグ日程!S$22="","",予選リーグ日程!S$22)</f>
        <v>2</v>
      </c>
      <c r="I123" s="11" t="s">
        <v>32</v>
      </c>
      <c r="J123" s="262">
        <f>IF(予選リーグ日程!Q$22="","",予選リーグ日程!Q$22)</f>
        <v>0</v>
      </c>
      <c r="K123" s="11">
        <f>IF(予選リーグ日程!S$25="","",予選リーグ日程!S$25)</f>
        <v>2</v>
      </c>
      <c r="L123" s="11" t="s">
        <v>32</v>
      </c>
      <c r="M123" s="262">
        <f>IF(予選リーグ日程!Q$25="","",予選リーグ日程!Q$25)</f>
        <v>2</v>
      </c>
      <c r="N123" s="25"/>
      <c r="O123" s="25"/>
      <c r="P123" s="25"/>
      <c r="Q123" s="423"/>
      <c r="R123" s="423"/>
      <c r="S123" s="423"/>
      <c r="T123" s="423"/>
      <c r="U123" s="418"/>
      <c r="V123" s="418"/>
      <c r="W123" s="420"/>
      <c r="X123" s="433"/>
      <c r="Z123" s="453"/>
      <c r="AA123" s="453"/>
    </row>
    <row r="124" spans="1:27" ht="18" customHeight="1">
      <c r="A124" s="414" t="str">
        <f>予選組合せ!M28</f>
        <v>弥　生</v>
      </c>
      <c r="B124" s="414" t="str">
        <f>IF(B125="","",IF(B125&gt;D125,"○",IF(B125&lt;D125,"●",IF(B125=D125,"△"))))</f>
        <v>○</v>
      </c>
      <c r="C124" s="416"/>
      <c r="D124" s="417"/>
      <c r="E124" s="424"/>
      <c r="F124" s="425"/>
      <c r="G124" s="426"/>
      <c r="H124" s="414" t="str">
        <f>IF(H125="","",IF(H125&gt;J125,"○",IF(H125&lt;J125,"●",IF(H125=J125,"△"))))</f>
        <v>○</v>
      </c>
      <c r="I124" s="416"/>
      <c r="J124" s="417"/>
      <c r="K124" s="414" t="str">
        <f>IF(K125="","",IF(K125&gt;M125,"○",IF(K125&lt;M125,"●",IF(K125=M125,"△"))))</f>
        <v>○</v>
      </c>
      <c r="L124" s="416"/>
      <c r="M124" s="417"/>
      <c r="N124" s="430"/>
      <c r="O124" s="431"/>
      <c r="P124" s="432"/>
      <c r="Q124" s="417">
        <f>COUNTIF(B124:P124,"○")</f>
        <v>3</v>
      </c>
      <c r="R124" s="422">
        <f>COUNTIF(B124:P124,"●")</f>
        <v>0</v>
      </c>
      <c r="S124" s="422">
        <f>COUNTIF(B124:P124,"△")</f>
        <v>0</v>
      </c>
      <c r="T124" s="422">
        <f>(Q124*3)+(S124*1)</f>
        <v>9</v>
      </c>
      <c r="U124" s="418">
        <f>SUM(B125,E125,H125,K125,N125)</f>
        <v>9</v>
      </c>
      <c r="V124" s="418">
        <f>SUM(D125,G125,J125,M125,P125)</f>
        <v>2</v>
      </c>
      <c r="W124" s="419">
        <f>U124-V124</f>
        <v>7</v>
      </c>
      <c r="X124" s="433">
        <v>1</v>
      </c>
      <c r="Z124" s="453">
        <f>RANK(T124,$T$122:$T$131)</f>
        <v>1</v>
      </c>
      <c r="AA124" s="453">
        <f>RANK(W124,$W$122:$W$131)</f>
        <v>1</v>
      </c>
    </row>
    <row r="125" spans="1:27" ht="18" customHeight="1">
      <c r="A125" s="415"/>
      <c r="B125" s="261">
        <f>G123</f>
        <v>3</v>
      </c>
      <c r="C125" s="11" t="s">
        <v>32</v>
      </c>
      <c r="D125" s="262">
        <f>E123</f>
        <v>0</v>
      </c>
      <c r="E125" s="427"/>
      <c r="F125" s="428"/>
      <c r="G125" s="429"/>
      <c r="H125" s="11">
        <f>IF(予選リーグ日程!S$24="","",予選リーグ日程!S$24)</f>
        <v>2</v>
      </c>
      <c r="I125" s="11" t="s">
        <v>32</v>
      </c>
      <c r="J125" s="262">
        <f>IF(予選リーグ日程!Q$24="","",予選リーグ日程!Q$24)</f>
        <v>1</v>
      </c>
      <c r="K125" s="11">
        <f>IF(予選リーグ日程!S$21="","",予選リーグ日程!S$21)</f>
        <v>4</v>
      </c>
      <c r="L125" s="11" t="s">
        <v>32</v>
      </c>
      <c r="M125" s="262">
        <f>IF(予選リーグ日程!Q$21="","",予選リーグ日程!Q$21)</f>
        <v>1</v>
      </c>
      <c r="N125" s="25"/>
      <c r="O125" s="25"/>
      <c r="P125" s="264"/>
      <c r="Q125" s="421"/>
      <c r="R125" s="423"/>
      <c r="S125" s="423"/>
      <c r="T125" s="423"/>
      <c r="U125" s="418"/>
      <c r="V125" s="418"/>
      <c r="W125" s="420"/>
      <c r="X125" s="433"/>
      <c r="Z125" s="453"/>
      <c r="AA125" s="453"/>
    </row>
    <row r="126" spans="1:27" ht="18" customHeight="1">
      <c r="A126" s="414" t="str">
        <f>予選組合せ!M30</f>
        <v>荏　隈</v>
      </c>
      <c r="B126" s="414" t="str">
        <f>IF(B127="","",IF(B127&gt;D127,"○",IF(B127&lt;D127,"●",IF(B127=D127,"△"))))</f>
        <v>●</v>
      </c>
      <c r="C126" s="416"/>
      <c r="D126" s="417"/>
      <c r="E126" s="414" t="str">
        <f>IF(E127="","",IF(E127&gt;G127,"○",IF(E127&lt;G127,"●",IF(E127=G127,"△"))))</f>
        <v>●</v>
      </c>
      <c r="F126" s="416"/>
      <c r="G126" s="417"/>
      <c r="H126" s="424"/>
      <c r="I126" s="425"/>
      <c r="J126" s="426"/>
      <c r="K126" s="414" t="str">
        <f>IF(K127="","",IF(K127&gt;M127,"○",IF(K127&lt;M127,"●",IF(K127=M127,"△"))))</f>
        <v>●</v>
      </c>
      <c r="L126" s="416"/>
      <c r="M126" s="417"/>
      <c r="N126" s="430"/>
      <c r="O126" s="431"/>
      <c r="P126" s="432"/>
      <c r="Q126" s="417">
        <f>COUNTIF(B126:P126,"○")</f>
        <v>0</v>
      </c>
      <c r="R126" s="422">
        <f>COUNTIF(B126:P126,"●")</f>
        <v>3</v>
      </c>
      <c r="S126" s="422">
        <f>COUNTIF(B126:P126,"△")</f>
        <v>0</v>
      </c>
      <c r="T126" s="422">
        <f>(Q126*3)+(S126*1)</f>
        <v>0</v>
      </c>
      <c r="U126" s="418">
        <f>SUM(B127,E127,H127,K127,N127)</f>
        <v>1</v>
      </c>
      <c r="V126" s="418">
        <f>SUM(D127,G127,J127,M127,P127)</f>
        <v>5</v>
      </c>
      <c r="W126" s="419">
        <f>U126-V126</f>
        <v>-4</v>
      </c>
      <c r="X126" s="433">
        <v>4</v>
      </c>
      <c r="Z126" s="453">
        <f>RANK(T126,$T$122:$T$131)</f>
        <v>4</v>
      </c>
      <c r="AA126" s="453">
        <f>RANK(W126,$W$122:$W$131)</f>
        <v>4</v>
      </c>
    </row>
    <row r="127" spans="1:27" ht="18" customHeight="1">
      <c r="A127" s="415"/>
      <c r="B127" s="261">
        <f>J123</f>
        <v>0</v>
      </c>
      <c r="C127" s="11" t="s">
        <v>32</v>
      </c>
      <c r="D127" s="262">
        <f>H123</f>
        <v>2</v>
      </c>
      <c r="E127" s="261">
        <f>J125</f>
        <v>1</v>
      </c>
      <c r="F127" s="11" t="s">
        <v>32</v>
      </c>
      <c r="G127" s="262">
        <f>H125</f>
        <v>2</v>
      </c>
      <c r="H127" s="427"/>
      <c r="I127" s="428"/>
      <c r="J127" s="429"/>
      <c r="K127" s="11">
        <f>IF(予選リーグ日程!Q$18="","",予選リーグ日程!Q$18)</f>
        <v>0</v>
      </c>
      <c r="L127" s="11" t="s">
        <v>32</v>
      </c>
      <c r="M127" s="262">
        <f>IF(予選リーグ日程!S$18="","",予選リーグ日程!S$18)</f>
        <v>1</v>
      </c>
      <c r="N127" s="25"/>
      <c r="O127" s="25"/>
      <c r="P127" s="264"/>
      <c r="Q127" s="421"/>
      <c r="R127" s="423"/>
      <c r="S127" s="423"/>
      <c r="T127" s="423"/>
      <c r="U127" s="418"/>
      <c r="V127" s="418"/>
      <c r="W127" s="420"/>
      <c r="X127" s="433"/>
      <c r="Z127" s="453"/>
      <c r="AA127" s="453"/>
    </row>
    <row r="128" spans="1:27" ht="18" customHeight="1">
      <c r="A128" s="414" t="str">
        <f>予選組合せ!M32</f>
        <v>挾　間</v>
      </c>
      <c r="B128" s="414" t="str">
        <f>IF(B129="","",IF(B129&gt;D129,"○",IF(B129&lt;D129,"●",IF(B129=D129,"△"))))</f>
        <v>△</v>
      </c>
      <c r="C128" s="416"/>
      <c r="D128" s="417"/>
      <c r="E128" s="414" t="str">
        <f>IF(E129="","",IF(E129&gt;G129,"○",IF(E129&lt;G129,"●",IF(E129=G129,"△"))))</f>
        <v>●</v>
      </c>
      <c r="F128" s="416"/>
      <c r="G128" s="417"/>
      <c r="H128" s="414" t="str">
        <f>IF(H129="","",IF(H129&gt;J129,"○",IF(H129&lt;J129,"●",IF(H129=J129,"△"))))</f>
        <v>○</v>
      </c>
      <c r="I128" s="416"/>
      <c r="J128" s="417"/>
      <c r="K128" s="424"/>
      <c r="L128" s="425"/>
      <c r="M128" s="426"/>
      <c r="N128" s="430"/>
      <c r="O128" s="431"/>
      <c r="P128" s="432"/>
      <c r="Q128" s="417">
        <f>COUNTIF(B128:P128,"○")</f>
        <v>1</v>
      </c>
      <c r="R128" s="422">
        <f>COUNTIF(B128:P128,"●")</f>
        <v>1</v>
      </c>
      <c r="S128" s="422">
        <f>COUNTIF(B128:P128,"△")</f>
        <v>1</v>
      </c>
      <c r="T128" s="422">
        <f>(Q128*3)+(S128*1)</f>
        <v>4</v>
      </c>
      <c r="U128" s="418">
        <f>SUM(B129,E129,H129,K129,N129)</f>
        <v>4</v>
      </c>
      <c r="V128" s="418">
        <f>SUM(D129,G129,J129,M129,P129)</f>
        <v>6</v>
      </c>
      <c r="W128" s="419">
        <f>U128-V128</f>
        <v>-2</v>
      </c>
      <c r="X128" s="433">
        <v>3</v>
      </c>
      <c r="Z128" s="453">
        <f>RANK(T128,$T$122:$T$131)</f>
        <v>2</v>
      </c>
      <c r="AA128" s="453">
        <f>RANK(W128,$W$122:$W$131)</f>
        <v>3</v>
      </c>
    </row>
    <row r="129" spans="1:27" ht="18" customHeight="1">
      <c r="A129" s="415"/>
      <c r="B129" s="261">
        <f>M123</f>
        <v>2</v>
      </c>
      <c r="C129" s="11" t="s">
        <v>32</v>
      </c>
      <c r="D129" s="262">
        <f>K123</f>
        <v>2</v>
      </c>
      <c r="E129" s="261">
        <f>M125</f>
        <v>1</v>
      </c>
      <c r="F129" s="11" t="s">
        <v>32</v>
      </c>
      <c r="G129" s="262">
        <f>K125</f>
        <v>4</v>
      </c>
      <c r="H129" s="261">
        <f>M127</f>
        <v>1</v>
      </c>
      <c r="I129" s="11" t="s">
        <v>32</v>
      </c>
      <c r="J129" s="262">
        <f>K127</f>
        <v>0</v>
      </c>
      <c r="K129" s="427"/>
      <c r="L129" s="428"/>
      <c r="M129" s="429"/>
      <c r="N129" s="25"/>
      <c r="O129" s="25"/>
      <c r="P129" s="264"/>
      <c r="Q129" s="421"/>
      <c r="R129" s="423"/>
      <c r="S129" s="423"/>
      <c r="T129" s="423"/>
      <c r="U129" s="418"/>
      <c r="V129" s="418"/>
      <c r="W129" s="420"/>
      <c r="X129" s="433"/>
      <c r="Z129" s="453"/>
      <c r="AA129" s="453"/>
    </row>
    <row r="130" spans="1:27" ht="18" customHeight="1">
      <c r="A130" s="430"/>
      <c r="B130" s="430"/>
      <c r="C130" s="431"/>
      <c r="D130" s="432"/>
      <c r="E130" s="430"/>
      <c r="F130" s="431"/>
      <c r="G130" s="432"/>
      <c r="H130" s="430"/>
      <c r="I130" s="431"/>
      <c r="J130" s="432"/>
      <c r="K130" s="430"/>
      <c r="L130" s="431"/>
      <c r="M130" s="432"/>
      <c r="N130" s="435"/>
      <c r="O130" s="436"/>
      <c r="P130" s="437"/>
      <c r="Q130" s="432"/>
      <c r="R130" s="441"/>
      <c r="S130" s="441"/>
      <c r="T130" s="441"/>
      <c r="U130" s="443"/>
      <c r="V130" s="443"/>
      <c r="W130" s="445"/>
      <c r="X130" s="447"/>
      <c r="Z130" s="453">
        <f>RANK(T130,$T$122:$T$131)</f>
        <v>4</v>
      </c>
      <c r="AA130" s="453" t="e">
        <f>RANK(W130,$W$122:$W$131)</f>
        <v>#N/A</v>
      </c>
    </row>
    <row r="131" spans="1:27" ht="18" customHeight="1">
      <c r="A131" s="434"/>
      <c r="B131" s="263"/>
      <c r="C131" s="25"/>
      <c r="D131" s="264"/>
      <c r="E131" s="25"/>
      <c r="F131" s="25"/>
      <c r="G131" s="264"/>
      <c r="H131" s="263"/>
      <c r="I131" s="25"/>
      <c r="J131" s="264"/>
      <c r="K131" s="263"/>
      <c r="L131" s="25"/>
      <c r="M131" s="264"/>
      <c r="N131" s="438"/>
      <c r="O131" s="439"/>
      <c r="P131" s="440"/>
      <c r="Q131" s="444"/>
      <c r="R131" s="442"/>
      <c r="S131" s="442"/>
      <c r="T131" s="442"/>
      <c r="U131" s="443"/>
      <c r="V131" s="443"/>
      <c r="W131" s="446"/>
      <c r="X131" s="447"/>
      <c r="Z131" s="453"/>
      <c r="AA131" s="453"/>
    </row>
    <row r="133" spans="1:27" ht="18" customHeight="1">
      <c r="A133" s="260" t="s">
        <v>43</v>
      </c>
      <c r="B133" s="418" t="str">
        <f>IF(A134="","",A134)</f>
        <v>豊　府</v>
      </c>
      <c r="C133" s="418"/>
      <c r="D133" s="418"/>
      <c r="E133" s="418" t="str">
        <f>IF(A136="","",A136)</f>
        <v>上堅田</v>
      </c>
      <c r="F133" s="418"/>
      <c r="G133" s="418"/>
      <c r="H133" s="418" t="str">
        <f>IF(A138="","",A138)</f>
        <v>鴛　野</v>
      </c>
      <c r="I133" s="418"/>
      <c r="J133" s="418"/>
      <c r="K133" s="418" t="str">
        <f>IF(A140="","",A140)</f>
        <v>豊後高田</v>
      </c>
      <c r="L133" s="418"/>
      <c r="M133" s="418"/>
      <c r="N133" s="443"/>
      <c r="O133" s="443"/>
      <c r="P133" s="443"/>
      <c r="Q133" s="265" t="s">
        <v>24</v>
      </c>
      <c r="R133" s="260" t="s">
        <v>25</v>
      </c>
      <c r="S133" s="260" t="s">
        <v>26</v>
      </c>
      <c r="T133" s="260" t="s">
        <v>27</v>
      </c>
      <c r="U133" s="260" t="s">
        <v>28</v>
      </c>
      <c r="V133" s="260" t="s">
        <v>29</v>
      </c>
      <c r="W133" s="260" t="s">
        <v>30</v>
      </c>
      <c r="X133" s="260" t="s">
        <v>31</v>
      </c>
      <c r="Z133" s="12" t="s">
        <v>52</v>
      </c>
      <c r="AA133" s="12" t="s">
        <v>54</v>
      </c>
    </row>
    <row r="134" spans="1:27" ht="18" customHeight="1">
      <c r="A134" s="414" t="str">
        <f>予選組合せ!N26</f>
        <v>豊　府</v>
      </c>
      <c r="B134" s="424"/>
      <c r="C134" s="425"/>
      <c r="D134" s="426"/>
      <c r="E134" s="414" t="str">
        <f>IF(E135="","",IF(E135&gt;G135,"○",IF(E135&lt;G135,"●",IF(E135=G135,"△"))))</f>
        <v>○</v>
      </c>
      <c r="F134" s="416"/>
      <c r="G134" s="417"/>
      <c r="H134" s="414" t="str">
        <f>IF(H135="","",IF(H135&gt;J135,"○",IF(H135&lt;J135,"●",IF(H135=J135,"△"))))</f>
        <v>○</v>
      </c>
      <c r="I134" s="416"/>
      <c r="J134" s="417"/>
      <c r="K134" s="414" t="str">
        <f>IF(K135="","",IF(K135&gt;M135,"○",IF(K135&lt;M135,"●",IF(K135=M135,"△"))))</f>
        <v>△</v>
      </c>
      <c r="L134" s="416"/>
      <c r="M134" s="417"/>
      <c r="N134" s="430"/>
      <c r="O134" s="431"/>
      <c r="P134" s="431"/>
      <c r="Q134" s="422">
        <f>COUNTIF(B134:P134,"○")</f>
        <v>2</v>
      </c>
      <c r="R134" s="422">
        <f>COUNTIF(B134:P134,"●")</f>
        <v>0</v>
      </c>
      <c r="S134" s="422">
        <f>COUNTIF(B134:P134,"△")</f>
        <v>1</v>
      </c>
      <c r="T134" s="422">
        <f>(Q134*3)+(S134*1)</f>
        <v>7</v>
      </c>
      <c r="U134" s="418">
        <f>SUM(B135,E135,H135,K135,N135)</f>
        <v>4</v>
      </c>
      <c r="V134" s="418">
        <f>SUM(D135,G135,J135,M135,P135)</f>
        <v>0</v>
      </c>
      <c r="W134" s="419">
        <f>U134-V134</f>
        <v>4</v>
      </c>
      <c r="X134" s="433">
        <v>2</v>
      </c>
      <c r="Z134" s="453">
        <f>RANK(T134,$T$134:$T$143)</f>
        <v>1</v>
      </c>
      <c r="AA134" s="453">
        <f>RANK(W134,$W$134:$W$143)</f>
        <v>2</v>
      </c>
    </row>
    <row r="135" spans="1:27" ht="18" customHeight="1">
      <c r="A135" s="415"/>
      <c r="B135" s="427"/>
      <c r="C135" s="428"/>
      <c r="D135" s="429"/>
      <c r="E135" s="11">
        <f>IF(予選リーグ日程!Y$19="","",予選リーグ日程!Y$19)</f>
        <v>3</v>
      </c>
      <c r="F135" s="11" t="s">
        <v>32</v>
      </c>
      <c r="G135" s="262">
        <f>IF(予選リーグ日程!W$19="","",予選リーグ日程!W$19)</f>
        <v>0</v>
      </c>
      <c r="H135" s="11">
        <f>IF(予選リーグ日程!Y$22="","",予選リーグ日程!Y$22)</f>
        <v>1</v>
      </c>
      <c r="I135" s="11" t="s">
        <v>32</v>
      </c>
      <c r="J135" s="262">
        <f>IF(予選リーグ日程!W$22="","",予選リーグ日程!W$22)</f>
        <v>0</v>
      </c>
      <c r="K135" s="11">
        <f>IF(予選リーグ日程!Y$25="","",予選リーグ日程!Y$25)</f>
        <v>0</v>
      </c>
      <c r="L135" s="11" t="s">
        <v>32</v>
      </c>
      <c r="M135" s="262">
        <f>IF(予選リーグ日程!W$25="","",予選リーグ日程!W$25)</f>
        <v>0</v>
      </c>
      <c r="N135" s="25"/>
      <c r="O135" s="25"/>
      <c r="P135" s="25"/>
      <c r="Q135" s="423"/>
      <c r="R135" s="423"/>
      <c r="S135" s="423"/>
      <c r="T135" s="423"/>
      <c r="U135" s="418"/>
      <c r="V135" s="418"/>
      <c r="W135" s="420"/>
      <c r="X135" s="433"/>
      <c r="Z135" s="453"/>
      <c r="AA135" s="453"/>
    </row>
    <row r="136" spans="1:27" ht="18" customHeight="1">
      <c r="A136" s="414" t="str">
        <f>予選組合せ!N28</f>
        <v>上堅田</v>
      </c>
      <c r="B136" s="414" t="str">
        <f>IF(B137="","",IF(B137&gt;D137,"○",IF(B137&lt;D137,"●",IF(B137=D137,"△"))))</f>
        <v>●</v>
      </c>
      <c r="C136" s="416"/>
      <c r="D136" s="417"/>
      <c r="E136" s="424"/>
      <c r="F136" s="425"/>
      <c r="G136" s="426"/>
      <c r="H136" s="414" t="str">
        <f>IF(H137="","",IF(H137&gt;J137,"○",IF(H137&lt;J137,"●",IF(H137=J137,"△"))))</f>
        <v>○</v>
      </c>
      <c r="I136" s="416"/>
      <c r="J136" s="417"/>
      <c r="K136" s="414" t="str">
        <f>IF(K137="","",IF(K137&gt;M137,"○",IF(K137&lt;M137,"●",IF(K137=M137,"△"))))</f>
        <v>●</v>
      </c>
      <c r="L136" s="416"/>
      <c r="M136" s="417"/>
      <c r="N136" s="430"/>
      <c r="O136" s="431"/>
      <c r="P136" s="432"/>
      <c r="Q136" s="417">
        <f>COUNTIF(B136:P136,"○")</f>
        <v>1</v>
      </c>
      <c r="R136" s="422">
        <f>COUNTIF(B136:P136,"●")</f>
        <v>2</v>
      </c>
      <c r="S136" s="422">
        <f>COUNTIF(B136:P136,"△")</f>
        <v>0</v>
      </c>
      <c r="T136" s="422">
        <f>(Q136*3)+(S136*1)</f>
        <v>3</v>
      </c>
      <c r="U136" s="418">
        <f>SUM(B137,E137,H137,K137,N137)</f>
        <v>3</v>
      </c>
      <c r="V136" s="418">
        <f>SUM(D137,G137,J137,M137,P137)</f>
        <v>7</v>
      </c>
      <c r="W136" s="419">
        <f>U136-V136</f>
        <v>-4</v>
      </c>
      <c r="X136" s="433">
        <v>3</v>
      </c>
      <c r="Z136" s="453">
        <f>RANK(T136,$T$134:$T$143)</f>
        <v>3</v>
      </c>
      <c r="AA136" s="453">
        <f>RANK(W136,$W$134:$W$143)</f>
        <v>3</v>
      </c>
    </row>
    <row r="137" spans="1:27" ht="18" customHeight="1">
      <c r="A137" s="415"/>
      <c r="B137" s="261">
        <f>G135</f>
        <v>0</v>
      </c>
      <c r="C137" s="11" t="s">
        <v>32</v>
      </c>
      <c r="D137" s="262">
        <f>E135</f>
        <v>3</v>
      </c>
      <c r="E137" s="427"/>
      <c r="F137" s="428"/>
      <c r="G137" s="429"/>
      <c r="H137" s="11">
        <f>IF(予選リーグ日程!Y$24="","",予選リーグ日程!Y$24)</f>
        <v>2</v>
      </c>
      <c r="I137" s="11" t="s">
        <v>32</v>
      </c>
      <c r="J137" s="262">
        <f>IF(予選リーグ日程!W$24="","",予選リーグ日程!W$24)</f>
        <v>0</v>
      </c>
      <c r="K137" s="11">
        <f>IF(予選リーグ日程!Y$21="","",予選リーグ日程!Y$21)</f>
        <v>1</v>
      </c>
      <c r="L137" s="11" t="s">
        <v>32</v>
      </c>
      <c r="M137" s="262">
        <f>IF(予選リーグ日程!W$21="","",予選リーグ日程!W$21)</f>
        <v>4</v>
      </c>
      <c r="N137" s="25"/>
      <c r="O137" s="25"/>
      <c r="P137" s="264"/>
      <c r="Q137" s="421"/>
      <c r="R137" s="423"/>
      <c r="S137" s="423"/>
      <c r="T137" s="423"/>
      <c r="U137" s="418"/>
      <c r="V137" s="418"/>
      <c r="W137" s="420"/>
      <c r="X137" s="433"/>
      <c r="Z137" s="453"/>
      <c r="AA137" s="453"/>
    </row>
    <row r="138" spans="1:27" ht="18" customHeight="1">
      <c r="A138" s="414" t="str">
        <f>予選組合せ!N30</f>
        <v>鴛　野</v>
      </c>
      <c r="B138" s="414" t="str">
        <f>IF(B139="","",IF(B139&gt;D139,"○",IF(B139&lt;D139,"●",IF(B139=D139,"△"))))</f>
        <v>●</v>
      </c>
      <c r="C138" s="416"/>
      <c r="D138" s="417"/>
      <c r="E138" s="414" t="str">
        <f>IF(E139="","",IF(E139&gt;G139,"○",IF(E139&lt;G139,"●",IF(E139=G139,"△"))))</f>
        <v>●</v>
      </c>
      <c r="F138" s="416"/>
      <c r="G138" s="417"/>
      <c r="H138" s="424"/>
      <c r="I138" s="425"/>
      <c r="J138" s="426"/>
      <c r="K138" s="414" t="str">
        <f>IF(K139="","",IF(K139&gt;M139,"○",IF(K139&lt;M139,"●",IF(K139=M139,"△"))))</f>
        <v>●</v>
      </c>
      <c r="L138" s="416"/>
      <c r="M138" s="417"/>
      <c r="N138" s="430"/>
      <c r="O138" s="431"/>
      <c r="P138" s="432"/>
      <c r="Q138" s="417">
        <f>COUNTIF(B138:P138,"○")</f>
        <v>0</v>
      </c>
      <c r="R138" s="422">
        <f>COUNTIF(B138:P138,"●")</f>
        <v>3</v>
      </c>
      <c r="S138" s="422">
        <f>COUNTIF(B138:P138,"△")</f>
        <v>0</v>
      </c>
      <c r="T138" s="422">
        <f>(Q138*3)+(S138*1)</f>
        <v>0</v>
      </c>
      <c r="U138" s="418">
        <f>SUM(B139,E139,H139,K139,N139)</f>
        <v>1</v>
      </c>
      <c r="V138" s="418">
        <f>SUM(D139,G139,J139,M139,P139)</f>
        <v>8</v>
      </c>
      <c r="W138" s="419">
        <f>U138-V138</f>
        <v>-7</v>
      </c>
      <c r="X138" s="433">
        <v>4</v>
      </c>
      <c r="Z138" s="453">
        <f>RANK(T138,$T$134:$T$143)</f>
        <v>4</v>
      </c>
      <c r="AA138" s="453">
        <f>RANK(W138,$W$134:$W$143)</f>
        <v>4</v>
      </c>
    </row>
    <row r="139" spans="1:27" ht="18" customHeight="1">
      <c r="A139" s="415"/>
      <c r="B139" s="261">
        <f>J135</f>
        <v>0</v>
      </c>
      <c r="C139" s="11" t="s">
        <v>32</v>
      </c>
      <c r="D139" s="262">
        <f>H135</f>
        <v>1</v>
      </c>
      <c r="E139" s="261">
        <f>J137</f>
        <v>0</v>
      </c>
      <c r="F139" s="11" t="s">
        <v>32</v>
      </c>
      <c r="G139" s="262">
        <f>H137</f>
        <v>2</v>
      </c>
      <c r="H139" s="427"/>
      <c r="I139" s="428"/>
      <c r="J139" s="429"/>
      <c r="K139" s="11">
        <f>IF(予選リーグ日程!W$18="","",予選リーグ日程!W$18)</f>
        <v>1</v>
      </c>
      <c r="L139" s="11" t="s">
        <v>32</v>
      </c>
      <c r="M139" s="262">
        <f>IF(予選リーグ日程!Y$18="","",予選リーグ日程!Y$18)</f>
        <v>5</v>
      </c>
      <c r="N139" s="25"/>
      <c r="O139" s="25"/>
      <c r="P139" s="264"/>
      <c r="Q139" s="421"/>
      <c r="R139" s="423"/>
      <c r="S139" s="423"/>
      <c r="T139" s="423"/>
      <c r="U139" s="418"/>
      <c r="V139" s="418"/>
      <c r="W139" s="420"/>
      <c r="X139" s="433"/>
      <c r="Z139" s="453"/>
      <c r="AA139" s="453"/>
    </row>
    <row r="140" spans="1:27" ht="18" customHeight="1">
      <c r="A140" s="414" t="str">
        <f>予選組合せ!N32</f>
        <v>豊後高田</v>
      </c>
      <c r="B140" s="414" t="str">
        <f>IF(B141="","",IF(B141&gt;D141,"○",IF(B141&lt;D141,"●",IF(B141=D141,"△"))))</f>
        <v>△</v>
      </c>
      <c r="C140" s="416"/>
      <c r="D140" s="417"/>
      <c r="E140" s="414" t="str">
        <f>IF(E141="","",IF(E141&gt;G141,"○",IF(E141&lt;G141,"●",IF(E141=G141,"△"))))</f>
        <v>○</v>
      </c>
      <c r="F140" s="416"/>
      <c r="G140" s="417"/>
      <c r="H140" s="414" t="str">
        <f>IF(H141="","",IF(H141&gt;J141,"○",IF(H141&lt;J141,"●",IF(H141=J141,"△"))))</f>
        <v>○</v>
      </c>
      <c r="I140" s="416"/>
      <c r="J140" s="417"/>
      <c r="K140" s="424"/>
      <c r="L140" s="425"/>
      <c r="M140" s="426"/>
      <c r="N140" s="430"/>
      <c r="O140" s="431"/>
      <c r="P140" s="432"/>
      <c r="Q140" s="417">
        <f>COUNTIF(B140:P140,"○")</f>
        <v>2</v>
      </c>
      <c r="R140" s="422">
        <f>COUNTIF(B140:P140,"●")</f>
        <v>0</v>
      </c>
      <c r="S140" s="422">
        <f>COUNTIF(B140:P140,"△")</f>
        <v>1</v>
      </c>
      <c r="T140" s="422">
        <f>(Q140*3)+(S140*1)</f>
        <v>7</v>
      </c>
      <c r="U140" s="418">
        <f>SUM(B141,E141,H141,K141,N141)</f>
        <v>9</v>
      </c>
      <c r="V140" s="418">
        <f>SUM(D141,G141,J141,M141,P141)</f>
        <v>2</v>
      </c>
      <c r="W140" s="419">
        <f>U140-V140</f>
        <v>7</v>
      </c>
      <c r="X140" s="433">
        <v>1</v>
      </c>
      <c r="Z140" s="453">
        <f>RANK(T140,$T$134:$T$143)</f>
        <v>1</v>
      </c>
      <c r="AA140" s="453">
        <f>RANK(W140,$W$134:$W$143)</f>
        <v>1</v>
      </c>
    </row>
    <row r="141" spans="1:27" ht="18" customHeight="1">
      <c r="A141" s="415"/>
      <c r="B141" s="261">
        <f>M135</f>
        <v>0</v>
      </c>
      <c r="C141" s="11" t="s">
        <v>32</v>
      </c>
      <c r="D141" s="262">
        <f>K135</f>
        <v>0</v>
      </c>
      <c r="E141" s="261">
        <f>M137</f>
        <v>4</v>
      </c>
      <c r="F141" s="11" t="s">
        <v>32</v>
      </c>
      <c r="G141" s="262">
        <f>K137</f>
        <v>1</v>
      </c>
      <c r="H141" s="261">
        <f>M139</f>
        <v>5</v>
      </c>
      <c r="I141" s="11" t="s">
        <v>32</v>
      </c>
      <c r="J141" s="262">
        <f>K139</f>
        <v>1</v>
      </c>
      <c r="K141" s="427"/>
      <c r="L141" s="428"/>
      <c r="M141" s="429"/>
      <c r="N141" s="25"/>
      <c r="O141" s="25"/>
      <c r="P141" s="264"/>
      <c r="Q141" s="421"/>
      <c r="R141" s="423"/>
      <c r="S141" s="423"/>
      <c r="T141" s="423"/>
      <c r="U141" s="418"/>
      <c r="V141" s="418"/>
      <c r="W141" s="420"/>
      <c r="X141" s="433"/>
      <c r="Z141" s="453"/>
      <c r="AA141" s="453"/>
    </row>
    <row r="142" spans="1:27" ht="18" customHeight="1">
      <c r="A142" s="430"/>
      <c r="B142" s="430"/>
      <c r="C142" s="431"/>
      <c r="D142" s="432"/>
      <c r="E142" s="430"/>
      <c r="F142" s="431"/>
      <c r="G142" s="432"/>
      <c r="H142" s="430"/>
      <c r="I142" s="431"/>
      <c r="J142" s="432"/>
      <c r="K142" s="430"/>
      <c r="L142" s="431"/>
      <c r="M142" s="432"/>
      <c r="N142" s="435"/>
      <c r="O142" s="436"/>
      <c r="P142" s="437"/>
      <c r="Q142" s="432"/>
      <c r="R142" s="441"/>
      <c r="S142" s="441"/>
      <c r="T142" s="441"/>
      <c r="U142" s="443"/>
      <c r="V142" s="443"/>
      <c r="W142" s="445"/>
      <c r="X142" s="447"/>
      <c r="Z142" s="453">
        <f>RANK(T142,$T$134:$T$143)</f>
        <v>4</v>
      </c>
      <c r="AA142" s="453" t="e">
        <f>RANK(W142,$W$134:$W$143)</f>
        <v>#N/A</v>
      </c>
    </row>
    <row r="143" spans="1:27" ht="18" customHeight="1">
      <c r="A143" s="434"/>
      <c r="B143" s="263"/>
      <c r="C143" s="25"/>
      <c r="D143" s="264"/>
      <c r="E143" s="25"/>
      <c r="F143" s="25"/>
      <c r="G143" s="264"/>
      <c r="H143" s="263"/>
      <c r="I143" s="25"/>
      <c r="J143" s="264"/>
      <c r="K143" s="263"/>
      <c r="L143" s="25"/>
      <c r="M143" s="264"/>
      <c r="N143" s="438"/>
      <c r="O143" s="439"/>
      <c r="P143" s="440"/>
      <c r="Q143" s="444"/>
      <c r="R143" s="442"/>
      <c r="S143" s="442"/>
      <c r="T143" s="442"/>
      <c r="U143" s="443"/>
      <c r="V143" s="443"/>
      <c r="W143" s="446"/>
      <c r="X143" s="447"/>
      <c r="Z143" s="453"/>
      <c r="AA143" s="453"/>
    </row>
    <row r="145" spans="1:27" ht="18" customHeight="1">
      <c r="A145" s="260" t="s">
        <v>44</v>
      </c>
      <c r="B145" s="418" t="str">
        <f>IF(A146="","",A146)</f>
        <v>八　幡</v>
      </c>
      <c r="C145" s="418"/>
      <c r="D145" s="418"/>
      <c r="E145" s="418" t="str">
        <f>IF(A148="","",A148)</f>
        <v>緑　丘</v>
      </c>
      <c r="F145" s="418"/>
      <c r="G145" s="418"/>
      <c r="H145" s="418" t="str">
        <f>IF(A150="","",A150)</f>
        <v>東　陽</v>
      </c>
      <c r="I145" s="418"/>
      <c r="J145" s="418"/>
      <c r="K145" s="418" t="str">
        <f>IF(A152="","",A152)</f>
        <v>安　岐</v>
      </c>
      <c r="L145" s="418"/>
      <c r="M145" s="418"/>
      <c r="N145" s="443"/>
      <c r="O145" s="443"/>
      <c r="P145" s="443"/>
      <c r="Q145" s="265" t="s">
        <v>24</v>
      </c>
      <c r="R145" s="260" t="s">
        <v>25</v>
      </c>
      <c r="S145" s="260" t="s">
        <v>26</v>
      </c>
      <c r="T145" s="260" t="s">
        <v>27</v>
      </c>
      <c r="U145" s="260" t="s">
        <v>28</v>
      </c>
      <c r="V145" s="260" t="s">
        <v>29</v>
      </c>
      <c r="W145" s="260" t="s">
        <v>30</v>
      </c>
      <c r="X145" s="260" t="s">
        <v>31</v>
      </c>
      <c r="Z145" s="12" t="s">
        <v>52</v>
      </c>
      <c r="AA145" s="12" t="s">
        <v>54</v>
      </c>
    </row>
    <row r="146" spans="1:27" ht="18" customHeight="1">
      <c r="A146" s="414" t="str">
        <f>予選組合せ!O26</f>
        <v>八　幡</v>
      </c>
      <c r="B146" s="424"/>
      <c r="C146" s="425"/>
      <c r="D146" s="426"/>
      <c r="E146" s="414" t="str">
        <f>IF(E147="","",IF(E147&gt;G147,"○",IF(E147&lt;G147,"●",IF(E147=G147,"△"))))</f>
        <v>●</v>
      </c>
      <c r="F146" s="416"/>
      <c r="G146" s="417"/>
      <c r="H146" s="414" t="str">
        <f>IF(H147="","",IF(H147&gt;J147,"○",IF(H147&lt;J147,"●",IF(H147=J147,"△"))))</f>
        <v>●</v>
      </c>
      <c r="I146" s="416"/>
      <c r="J146" s="417"/>
      <c r="K146" s="414" t="str">
        <f>IF(K147="","",IF(K147&gt;M147,"○",IF(K147&lt;M147,"●",IF(K147=M147,"△"))))</f>
        <v>△</v>
      </c>
      <c r="L146" s="416"/>
      <c r="M146" s="417"/>
      <c r="N146" s="430"/>
      <c r="O146" s="431"/>
      <c r="P146" s="431"/>
      <c r="Q146" s="422">
        <f>COUNTIF(B146:P146,"○")</f>
        <v>0</v>
      </c>
      <c r="R146" s="422">
        <f>COUNTIF(B146:P146,"●")</f>
        <v>2</v>
      </c>
      <c r="S146" s="422">
        <f>COUNTIF(B146:P146,"△")</f>
        <v>1</v>
      </c>
      <c r="T146" s="422">
        <f>(Q146*3)+(S146*1)</f>
        <v>1</v>
      </c>
      <c r="U146" s="418">
        <f>SUM(B147,E147,H147,K147,N147)</f>
        <v>1</v>
      </c>
      <c r="V146" s="418">
        <f>SUM(D147,G147,J147,M147,P147)</f>
        <v>7</v>
      </c>
      <c r="W146" s="419">
        <f>U146-V146</f>
        <v>-6</v>
      </c>
      <c r="X146" s="433">
        <v>4</v>
      </c>
      <c r="Z146" s="453">
        <f>RANK(T146,$T$146:$T$155)</f>
        <v>4</v>
      </c>
      <c r="AA146" s="453">
        <f>RANK(W146,$W$146:$W$155)</f>
        <v>4</v>
      </c>
    </row>
    <row r="147" spans="1:27" ht="18" customHeight="1">
      <c r="A147" s="415"/>
      <c r="B147" s="427"/>
      <c r="C147" s="428"/>
      <c r="D147" s="429"/>
      <c r="E147" s="11">
        <f>IF(予選リーグ日程!AE$19="","",予選リーグ日程!AE$19)</f>
        <v>0</v>
      </c>
      <c r="F147" s="11" t="s">
        <v>32</v>
      </c>
      <c r="G147" s="262">
        <f>IF(予選リーグ日程!AC$19="","",予選リーグ日程!AC$19)</f>
        <v>4</v>
      </c>
      <c r="H147" s="11">
        <f>IF(予選リーグ日程!AE$22="","",予選リーグ日程!AE$22)</f>
        <v>0</v>
      </c>
      <c r="I147" s="11" t="s">
        <v>32</v>
      </c>
      <c r="J147" s="262">
        <f>IF(予選リーグ日程!AC$22="","",予選リーグ日程!AC$22)</f>
        <v>2</v>
      </c>
      <c r="K147" s="11">
        <f>IF(予選リーグ日程!AE$25="","",予選リーグ日程!AE$25)</f>
        <v>1</v>
      </c>
      <c r="L147" s="11" t="s">
        <v>32</v>
      </c>
      <c r="M147" s="262">
        <f>IF(予選リーグ日程!AC$25="","",予選リーグ日程!AC$25)</f>
        <v>1</v>
      </c>
      <c r="N147" s="25"/>
      <c r="O147" s="25"/>
      <c r="P147" s="25"/>
      <c r="Q147" s="423"/>
      <c r="R147" s="423"/>
      <c r="S147" s="423"/>
      <c r="T147" s="423"/>
      <c r="U147" s="418"/>
      <c r="V147" s="418"/>
      <c r="W147" s="420"/>
      <c r="X147" s="433"/>
      <c r="Z147" s="453"/>
      <c r="AA147" s="453"/>
    </row>
    <row r="148" spans="1:27" ht="18" customHeight="1">
      <c r="A148" s="414" t="str">
        <f>予選組合せ!O28</f>
        <v>緑　丘</v>
      </c>
      <c r="B148" s="414" t="str">
        <f>IF(B149="","",IF(B149&gt;D149,"○",IF(B149&lt;D149,"●",IF(B149=D149,"△"))))</f>
        <v>○</v>
      </c>
      <c r="C148" s="416"/>
      <c r="D148" s="417"/>
      <c r="E148" s="424"/>
      <c r="F148" s="425"/>
      <c r="G148" s="426"/>
      <c r="H148" s="414" t="str">
        <f>IF(H149="","",IF(H149&gt;J149,"○",IF(H149&lt;J149,"●",IF(H149=J149,"△"))))</f>
        <v>●</v>
      </c>
      <c r="I148" s="416"/>
      <c r="J148" s="417"/>
      <c r="K148" s="414" t="str">
        <f>IF(K149="","",IF(K149&gt;M149,"○",IF(K149&lt;M149,"●",IF(K149=M149,"△"))))</f>
        <v>△</v>
      </c>
      <c r="L148" s="416"/>
      <c r="M148" s="417"/>
      <c r="N148" s="430"/>
      <c r="O148" s="431"/>
      <c r="P148" s="432"/>
      <c r="Q148" s="417">
        <f>COUNTIF(B148:P148,"○")</f>
        <v>1</v>
      </c>
      <c r="R148" s="422">
        <f>COUNTIF(B148:P148,"●")</f>
        <v>1</v>
      </c>
      <c r="S148" s="422">
        <f>COUNTIF(B148:P148,"△")</f>
        <v>1</v>
      </c>
      <c r="T148" s="422">
        <f>(Q148*3)+(S148*1)</f>
        <v>4</v>
      </c>
      <c r="U148" s="418">
        <f>SUM(B149,E149,H149,K149,N149)</f>
        <v>5</v>
      </c>
      <c r="V148" s="418">
        <f>SUM(D149,G149,J149,M149,P149)</f>
        <v>3</v>
      </c>
      <c r="W148" s="419">
        <f>U148-V148</f>
        <v>2</v>
      </c>
      <c r="X148" s="433">
        <v>2</v>
      </c>
      <c r="Z148" s="453">
        <f>RANK(T148,$T$146:$T$155)</f>
        <v>2</v>
      </c>
      <c r="AA148" s="453">
        <f>RANK(W148,$W$146:$W$155)</f>
        <v>2</v>
      </c>
    </row>
    <row r="149" spans="1:27" ht="18" customHeight="1">
      <c r="A149" s="415"/>
      <c r="B149" s="261">
        <f>G147</f>
        <v>4</v>
      </c>
      <c r="C149" s="11" t="s">
        <v>32</v>
      </c>
      <c r="D149" s="262">
        <f>E147</f>
        <v>0</v>
      </c>
      <c r="E149" s="427"/>
      <c r="F149" s="428"/>
      <c r="G149" s="429"/>
      <c r="H149" s="11">
        <f>IF(予選リーグ日程!AE$24="","",予選リーグ日程!AE$24)</f>
        <v>0</v>
      </c>
      <c r="I149" s="11" t="s">
        <v>32</v>
      </c>
      <c r="J149" s="262">
        <f>IF(予選リーグ日程!AC$24="","",予選リーグ日程!AC$24)</f>
        <v>2</v>
      </c>
      <c r="K149" s="11">
        <f>IF(予選リーグ日程!AE$21="","",予選リーグ日程!AE$21)</f>
        <v>1</v>
      </c>
      <c r="L149" s="11" t="s">
        <v>32</v>
      </c>
      <c r="M149" s="262">
        <f>IF(予選リーグ日程!AC$21="","",予選リーグ日程!AC$21)</f>
        <v>1</v>
      </c>
      <c r="N149" s="25"/>
      <c r="O149" s="25"/>
      <c r="P149" s="264"/>
      <c r="Q149" s="421"/>
      <c r="R149" s="423"/>
      <c r="S149" s="423"/>
      <c r="T149" s="423"/>
      <c r="U149" s="418"/>
      <c r="V149" s="418"/>
      <c r="W149" s="420"/>
      <c r="X149" s="433"/>
      <c r="Z149" s="453"/>
      <c r="AA149" s="453"/>
    </row>
    <row r="150" spans="1:27" ht="18" customHeight="1">
      <c r="A150" s="414" t="str">
        <f>予選組合せ!O30</f>
        <v>東　陽</v>
      </c>
      <c r="B150" s="414" t="str">
        <f>IF(B151="","",IF(B151&gt;D151,"○",IF(B151&lt;D151,"●",IF(B151=D151,"△"))))</f>
        <v>○</v>
      </c>
      <c r="C150" s="416"/>
      <c r="D150" s="417"/>
      <c r="E150" s="414" t="str">
        <f>IF(E151="","",IF(E151&gt;G151,"○",IF(E151&lt;G151,"●",IF(E151=G151,"△"))))</f>
        <v>○</v>
      </c>
      <c r="F150" s="416"/>
      <c r="G150" s="417"/>
      <c r="H150" s="424"/>
      <c r="I150" s="425"/>
      <c r="J150" s="426"/>
      <c r="K150" s="414" t="str">
        <f>IF(K151="","",IF(K151&gt;M151,"○",IF(K151&lt;M151,"●",IF(K151=M151,"△"))))</f>
        <v>○</v>
      </c>
      <c r="L150" s="416"/>
      <c r="M150" s="417"/>
      <c r="N150" s="430"/>
      <c r="O150" s="431"/>
      <c r="P150" s="432"/>
      <c r="Q150" s="417">
        <f>COUNTIF(B150:P150,"○")</f>
        <v>3</v>
      </c>
      <c r="R150" s="422">
        <f>COUNTIF(B150:P150,"●")</f>
        <v>0</v>
      </c>
      <c r="S150" s="422">
        <f>COUNTIF(B150:P150,"△")</f>
        <v>0</v>
      </c>
      <c r="T150" s="422">
        <f>(Q150*3)+(S150*1)</f>
        <v>9</v>
      </c>
      <c r="U150" s="418">
        <f>SUM(B151,E151,H151,K151,N151)</f>
        <v>6</v>
      </c>
      <c r="V150" s="418">
        <f>SUM(D151,G151,J151,M151,P151)</f>
        <v>0</v>
      </c>
      <c r="W150" s="419">
        <f>U150-V150</f>
        <v>6</v>
      </c>
      <c r="X150" s="433">
        <v>1</v>
      </c>
      <c r="Z150" s="453">
        <f>RANK(T150,$T$146:$T$155)</f>
        <v>1</v>
      </c>
      <c r="AA150" s="453">
        <f>RANK(W150,$W$146:$W$155)</f>
        <v>1</v>
      </c>
    </row>
    <row r="151" spans="1:27" ht="18" customHeight="1">
      <c r="A151" s="415"/>
      <c r="B151" s="261">
        <f>J147</f>
        <v>2</v>
      </c>
      <c r="C151" s="11" t="s">
        <v>32</v>
      </c>
      <c r="D151" s="262">
        <f>H147</f>
        <v>0</v>
      </c>
      <c r="E151" s="261">
        <f>J149</f>
        <v>2</v>
      </c>
      <c r="F151" s="11" t="s">
        <v>32</v>
      </c>
      <c r="G151" s="262">
        <f>H149</f>
        <v>0</v>
      </c>
      <c r="H151" s="427"/>
      <c r="I151" s="428"/>
      <c r="J151" s="429"/>
      <c r="K151" s="11">
        <f>IF(予選リーグ日程!AC$18="","",予選リーグ日程!AC$18)</f>
        <v>2</v>
      </c>
      <c r="L151" s="11" t="s">
        <v>32</v>
      </c>
      <c r="M151" s="262">
        <f>IF(予選リーグ日程!AE$18="","",予選リーグ日程!AE$18)</f>
        <v>0</v>
      </c>
      <c r="N151" s="25"/>
      <c r="O151" s="25"/>
      <c r="P151" s="264"/>
      <c r="Q151" s="421"/>
      <c r="R151" s="423"/>
      <c r="S151" s="423"/>
      <c r="T151" s="423"/>
      <c r="U151" s="418"/>
      <c r="V151" s="418"/>
      <c r="W151" s="420"/>
      <c r="X151" s="433"/>
      <c r="Z151" s="453"/>
      <c r="AA151" s="453"/>
    </row>
    <row r="152" spans="1:27" ht="18" customHeight="1">
      <c r="A152" s="414" t="str">
        <f>予選組合せ!O32</f>
        <v>安　岐</v>
      </c>
      <c r="B152" s="414" t="str">
        <f>IF(B153="","",IF(B153&gt;D153,"○",IF(B153&lt;D153,"●",IF(B153=D153,"△"))))</f>
        <v>△</v>
      </c>
      <c r="C152" s="416"/>
      <c r="D152" s="417"/>
      <c r="E152" s="414" t="str">
        <f>IF(E153="","",IF(E153&gt;G153,"○",IF(E153&lt;G153,"●",IF(E153=G153,"△"))))</f>
        <v>△</v>
      </c>
      <c r="F152" s="416"/>
      <c r="G152" s="417"/>
      <c r="H152" s="414" t="str">
        <f>IF(H153="","",IF(H153&gt;J153,"○",IF(H153&lt;J153,"●",IF(H153=J153,"△"))))</f>
        <v>●</v>
      </c>
      <c r="I152" s="416"/>
      <c r="J152" s="417"/>
      <c r="K152" s="424"/>
      <c r="L152" s="425"/>
      <c r="M152" s="426"/>
      <c r="N152" s="430"/>
      <c r="O152" s="431"/>
      <c r="P152" s="432"/>
      <c r="Q152" s="417">
        <f>COUNTIF(B152:P152,"○")</f>
        <v>0</v>
      </c>
      <c r="R152" s="422">
        <f>COUNTIF(B152:P152,"●")</f>
        <v>1</v>
      </c>
      <c r="S152" s="422">
        <f>COUNTIF(B152:P152,"△")</f>
        <v>2</v>
      </c>
      <c r="T152" s="422">
        <f>(Q152*3)+(S152*1)</f>
        <v>2</v>
      </c>
      <c r="U152" s="418">
        <f>SUM(B153,E153,H153,K153,N153)</f>
        <v>2</v>
      </c>
      <c r="V152" s="418">
        <f>SUM(D153,G153,J153,M153,P153)</f>
        <v>4</v>
      </c>
      <c r="W152" s="419">
        <f>U152-V152</f>
        <v>-2</v>
      </c>
      <c r="X152" s="433">
        <v>3</v>
      </c>
      <c r="Z152" s="453">
        <f>RANK(T152,$T$146:$T$155)</f>
        <v>3</v>
      </c>
      <c r="AA152" s="453">
        <f>RANK(W152,$W$146:$W$155)</f>
        <v>3</v>
      </c>
    </row>
    <row r="153" spans="1:27" ht="18" customHeight="1">
      <c r="A153" s="415"/>
      <c r="B153" s="261">
        <f>M147</f>
        <v>1</v>
      </c>
      <c r="C153" s="11" t="s">
        <v>32</v>
      </c>
      <c r="D153" s="262">
        <f>K147</f>
        <v>1</v>
      </c>
      <c r="E153" s="261">
        <f>M149</f>
        <v>1</v>
      </c>
      <c r="F153" s="11" t="s">
        <v>32</v>
      </c>
      <c r="G153" s="262">
        <f>K149</f>
        <v>1</v>
      </c>
      <c r="H153" s="261">
        <f>M151</f>
        <v>0</v>
      </c>
      <c r="I153" s="11" t="s">
        <v>32</v>
      </c>
      <c r="J153" s="262">
        <f>K151</f>
        <v>2</v>
      </c>
      <c r="K153" s="427"/>
      <c r="L153" s="428"/>
      <c r="M153" s="429"/>
      <c r="N153" s="25"/>
      <c r="O153" s="25"/>
      <c r="P153" s="264"/>
      <c r="Q153" s="421"/>
      <c r="R153" s="423"/>
      <c r="S153" s="423"/>
      <c r="T153" s="423"/>
      <c r="U153" s="418"/>
      <c r="V153" s="418"/>
      <c r="W153" s="420"/>
      <c r="X153" s="433"/>
      <c r="Z153" s="453"/>
      <c r="AA153" s="453"/>
    </row>
    <row r="154" spans="1:27" ht="18" customHeight="1">
      <c r="A154" s="430"/>
      <c r="B154" s="430"/>
      <c r="C154" s="431"/>
      <c r="D154" s="432"/>
      <c r="E154" s="430"/>
      <c r="F154" s="431"/>
      <c r="G154" s="432"/>
      <c r="H154" s="430"/>
      <c r="I154" s="431"/>
      <c r="J154" s="432"/>
      <c r="K154" s="430"/>
      <c r="L154" s="431"/>
      <c r="M154" s="432"/>
      <c r="N154" s="435"/>
      <c r="O154" s="436"/>
      <c r="P154" s="437"/>
      <c r="Q154" s="432"/>
      <c r="R154" s="441"/>
      <c r="S154" s="441"/>
      <c r="T154" s="441"/>
      <c r="U154" s="443"/>
      <c r="V154" s="443"/>
      <c r="W154" s="445"/>
      <c r="X154" s="447"/>
      <c r="Z154" s="453" t="e">
        <f>RANK(T154,$T$146:$T$155)</f>
        <v>#N/A</v>
      </c>
      <c r="AA154" s="453" t="e">
        <f>RANK(W154,$W$146:$W$155)</f>
        <v>#N/A</v>
      </c>
    </row>
    <row r="155" spans="1:27" ht="18" customHeight="1">
      <c r="A155" s="434"/>
      <c r="B155" s="263"/>
      <c r="C155" s="25"/>
      <c r="D155" s="264"/>
      <c r="E155" s="25"/>
      <c r="F155" s="25"/>
      <c r="G155" s="264"/>
      <c r="H155" s="263"/>
      <c r="I155" s="25"/>
      <c r="J155" s="264"/>
      <c r="K155" s="263"/>
      <c r="L155" s="25"/>
      <c r="M155" s="264"/>
      <c r="N155" s="438"/>
      <c r="O155" s="439"/>
      <c r="P155" s="440"/>
      <c r="Q155" s="444"/>
      <c r="R155" s="442"/>
      <c r="S155" s="442"/>
      <c r="T155" s="442"/>
      <c r="U155" s="443"/>
      <c r="V155" s="443"/>
      <c r="W155" s="446"/>
      <c r="X155" s="447"/>
      <c r="Z155" s="453"/>
      <c r="AA155" s="453"/>
    </row>
    <row r="157" spans="1:27" ht="18" customHeight="1">
      <c r="A157" s="260" t="s">
        <v>45</v>
      </c>
      <c r="B157" s="418" t="str">
        <f>IF(A158="","",A158)</f>
        <v>大　道</v>
      </c>
      <c r="C157" s="418"/>
      <c r="D157" s="418"/>
      <c r="E157" s="418" t="str">
        <f>IF(A160="","",A160)</f>
        <v>下　毛</v>
      </c>
      <c r="F157" s="418"/>
      <c r="G157" s="418"/>
      <c r="H157" s="418" t="str">
        <f>IF(A162="","",A162)</f>
        <v>桃　園</v>
      </c>
      <c r="I157" s="418"/>
      <c r="J157" s="418"/>
      <c r="K157" s="418" t="str">
        <f>IF(A164="","",A164)</f>
        <v>三　芳</v>
      </c>
      <c r="L157" s="418"/>
      <c r="M157" s="418"/>
      <c r="N157" s="443"/>
      <c r="O157" s="443"/>
      <c r="P157" s="448"/>
      <c r="Q157" s="260" t="s">
        <v>24</v>
      </c>
      <c r="R157" s="260" t="s">
        <v>25</v>
      </c>
      <c r="S157" s="260" t="s">
        <v>26</v>
      </c>
      <c r="T157" s="260" t="s">
        <v>27</v>
      </c>
      <c r="U157" s="260" t="s">
        <v>28</v>
      </c>
      <c r="V157" s="260" t="s">
        <v>29</v>
      </c>
      <c r="W157" s="260" t="s">
        <v>30</v>
      </c>
      <c r="X157" s="260" t="s">
        <v>31</v>
      </c>
      <c r="Z157" s="12" t="s">
        <v>52</v>
      </c>
      <c r="AA157" s="12" t="s">
        <v>54</v>
      </c>
    </row>
    <row r="158" spans="1:27" ht="18" customHeight="1">
      <c r="A158" s="414" t="str">
        <f>予選組合せ!P26</f>
        <v>大　道</v>
      </c>
      <c r="B158" s="424"/>
      <c r="C158" s="425"/>
      <c r="D158" s="426"/>
      <c r="E158" s="414" t="str">
        <f>IF(E159="","",IF(E159&gt;G159,"○",IF(E159&lt;G159,"●",IF(E159=G159,"△"))))</f>
        <v>○</v>
      </c>
      <c r="F158" s="416"/>
      <c r="G158" s="417"/>
      <c r="H158" s="414" t="str">
        <f>IF(H159="","",IF(H159&gt;J159,"○",IF(H159&lt;J159,"●",IF(H159=J159,"△"))))</f>
        <v>●</v>
      </c>
      <c r="I158" s="416"/>
      <c r="J158" s="417"/>
      <c r="K158" s="414" t="str">
        <f>IF(K159="","",IF(K159&gt;M159,"○",IF(K159&lt;M159,"●",IF(K159=M159,"△"))))</f>
        <v>○</v>
      </c>
      <c r="L158" s="416"/>
      <c r="M158" s="417"/>
      <c r="N158" s="430"/>
      <c r="O158" s="431"/>
      <c r="P158" s="431"/>
      <c r="Q158" s="422">
        <f>COUNTIF(B158:P158,"○")</f>
        <v>2</v>
      </c>
      <c r="R158" s="422">
        <f>COUNTIF(B158:P158,"●")</f>
        <v>1</v>
      </c>
      <c r="S158" s="422">
        <f>COUNTIF(B158:P158,"△")</f>
        <v>0</v>
      </c>
      <c r="T158" s="422">
        <f>(Q158*3)+(S158*1)</f>
        <v>6</v>
      </c>
      <c r="U158" s="418">
        <f>SUM(B159,E159,H159,K159,N159)</f>
        <v>4</v>
      </c>
      <c r="V158" s="418">
        <f>SUM(D159,G159,J159,M159,P159)</f>
        <v>1</v>
      </c>
      <c r="W158" s="419">
        <f>U158-V158</f>
        <v>3</v>
      </c>
      <c r="X158" s="433">
        <v>2</v>
      </c>
      <c r="Z158" s="453">
        <f>RANK(T158,$T$158:$T$167)</f>
        <v>2</v>
      </c>
      <c r="AA158" s="453">
        <f>RANK(W158,$W$158:$W$167)</f>
        <v>2</v>
      </c>
    </row>
    <row r="159" spans="1:27" ht="18" customHeight="1">
      <c r="A159" s="415"/>
      <c r="B159" s="427"/>
      <c r="C159" s="428"/>
      <c r="D159" s="429"/>
      <c r="E159" s="11">
        <f>IF(予選リーグ日程!AK$19="","",予選リーグ日程!AK$19)</f>
        <v>1</v>
      </c>
      <c r="F159" s="11" t="s">
        <v>32</v>
      </c>
      <c r="G159" s="262">
        <f>IF(予選リーグ日程!AI$19="","",予選リーグ日程!AI$19)</f>
        <v>0</v>
      </c>
      <c r="H159" s="11">
        <f>IF(予選リーグ日程!AK$22="","",予選リーグ日程!AK$22)</f>
        <v>0</v>
      </c>
      <c r="I159" s="11" t="s">
        <v>32</v>
      </c>
      <c r="J159" s="262">
        <f>IF(予選リーグ日程!AI$22="","",予選リーグ日程!AI$22)</f>
        <v>1</v>
      </c>
      <c r="K159" s="11">
        <f>IF(予選リーグ日程!AK$25="","",予選リーグ日程!AK$25)</f>
        <v>3</v>
      </c>
      <c r="L159" s="11" t="s">
        <v>32</v>
      </c>
      <c r="M159" s="262">
        <f>IF(予選リーグ日程!AI$25="","",予選リーグ日程!AI$25)</f>
        <v>0</v>
      </c>
      <c r="N159" s="25"/>
      <c r="O159" s="25"/>
      <c r="P159" s="25"/>
      <c r="Q159" s="423"/>
      <c r="R159" s="423"/>
      <c r="S159" s="423"/>
      <c r="T159" s="423"/>
      <c r="U159" s="418"/>
      <c r="V159" s="418"/>
      <c r="W159" s="420"/>
      <c r="X159" s="433"/>
      <c r="Z159" s="453"/>
      <c r="AA159" s="453"/>
    </row>
    <row r="160" spans="1:27" ht="18" customHeight="1">
      <c r="A160" s="414" t="str">
        <f>予選組合せ!P28</f>
        <v>下　毛</v>
      </c>
      <c r="B160" s="414" t="str">
        <f>IF(B161="","",IF(B161&gt;D161,"○",IF(B161&lt;D161,"●",IF(B161=D161,"△"))))</f>
        <v>●</v>
      </c>
      <c r="C160" s="416"/>
      <c r="D160" s="417"/>
      <c r="E160" s="424"/>
      <c r="F160" s="425"/>
      <c r="G160" s="426"/>
      <c r="H160" s="414" t="str">
        <f>IF(H161="","",IF(H161&gt;J161,"○",IF(H161&lt;J161,"●",IF(H161=J161,"△"))))</f>
        <v>△</v>
      </c>
      <c r="I160" s="416"/>
      <c r="J160" s="417"/>
      <c r="K160" s="414" t="str">
        <f>IF(K161="","",IF(K161&gt;M161,"○",IF(K161&lt;M161,"●",IF(K161=M161,"△"))))</f>
        <v>○</v>
      </c>
      <c r="L160" s="416"/>
      <c r="M160" s="417"/>
      <c r="N160" s="430"/>
      <c r="O160" s="431"/>
      <c r="P160" s="432"/>
      <c r="Q160" s="417">
        <f>COUNTIF(B160:P160,"○")</f>
        <v>1</v>
      </c>
      <c r="R160" s="422">
        <f>COUNTIF(B160:P160,"●")</f>
        <v>1</v>
      </c>
      <c r="S160" s="422">
        <f>COUNTIF(B160:P160,"△")</f>
        <v>1</v>
      </c>
      <c r="T160" s="422">
        <f>(Q160*3)+(S160*1)</f>
        <v>4</v>
      </c>
      <c r="U160" s="418">
        <f>SUM(B161,E161,H161,K161,N161)</f>
        <v>3</v>
      </c>
      <c r="V160" s="418">
        <f>SUM(D161,G161,J161,M161,P161)</f>
        <v>2</v>
      </c>
      <c r="W160" s="419">
        <f>U160-V160</f>
        <v>1</v>
      </c>
      <c r="X160" s="433">
        <v>3</v>
      </c>
      <c r="Z160" s="453">
        <f>RANK(T160,$T$158:$T$167)</f>
        <v>3</v>
      </c>
      <c r="AA160" s="453">
        <f>RANK(W160,$W$158:$W$167)</f>
        <v>3</v>
      </c>
    </row>
    <row r="161" spans="1:27" ht="18" customHeight="1">
      <c r="A161" s="415"/>
      <c r="B161" s="261">
        <f>G159</f>
        <v>0</v>
      </c>
      <c r="C161" s="11" t="s">
        <v>32</v>
      </c>
      <c r="D161" s="262">
        <f>E159</f>
        <v>1</v>
      </c>
      <c r="E161" s="427"/>
      <c r="F161" s="428"/>
      <c r="G161" s="429"/>
      <c r="H161" s="11">
        <f>IF(予選リーグ日程!AK$24="","",予選リーグ日程!AK$24)</f>
        <v>0</v>
      </c>
      <c r="I161" s="11" t="s">
        <v>32</v>
      </c>
      <c r="J161" s="262">
        <f>IF(予選リーグ日程!AI$24="","",予選リーグ日程!AI$24)</f>
        <v>0</v>
      </c>
      <c r="K161" s="11">
        <f>IF(予選リーグ日程!AK$21="","",予選リーグ日程!AK$21)</f>
        <v>3</v>
      </c>
      <c r="L161" s="11" t="s">
        <v>32</v>
      </c>
      <c r="M161" s="262">
        <f>IF(予選リーグ日程!AI$21="","",予選リーグ日程!AI$21)</f>
        <v>1</v>
      </c>
      <c r="N161" s="25"/>
      <c r="O161" s="25"/>
      <c r="P161" s="264"/>
      <c r="Q161" s="421"/>
      <c r="R161" s="423"/>
      <c r="S161" s="423"/>
      <c r="T161" s="423"/>
      <c r="U161" s="418"/>
      <c r="V161" s="418"/>
      <c r="W161" s="420"/>
      <c r="X161" s="433"/>
      <c r="Z161" s="453"/>
      <c r="AA161" s="453"/>
    </row>
    <row r="162" spans="1:27" ht="18" customHeight="1">
      <c r="A162" s="414" t="str">
        <f>予選組合せ!P30</f>
        <v>桃　園</v>
      </c>
      <c r="B162" s="414" t="str">
        <f>IF(B163="","",IF(B163&gt;D163,"○",IF(B163&lt;D163,"●",IF(B163=D163,"△"))))</f>
        <v>○</v>
      </c>
      <c r="C162" s="416"/>
      <c r="D162" s="417"/>
      <c r="E162" s="414" t="str">
        <f>IF(E163="","",IF(E163&gt;G163,"○",IF(E163&lt;G163,"●",IF(E163=G163,"△"))))</f>
        <v>△</v>
      </c>
      <c r="F162" s="416"/>
      <c r="G162" s="417"/>
      <c r="H162" s="424"/>
      <c r="I162" s="425"/>
      <c r="J162" s="426"/>
      <c r="K162" s="414" t="str">
        <f>IF(K163="","",IF(K163&gt;M163,"○",IF(K163&lt;M163,"●",IF(K163=M163,"△"))))</f>
        <v>○</v>
      </c>
      <c r="L162" s="416"/>
      <c r="M162" s="417"/>
      <c r="N162" s="430"/>
      <c r="O162" s="431"/>
      <c r="P162" s="432"/>
      <c r="Q162" s="417">
        <f>COUNTIF(B162:P162,"○")</f>
        <v>2</v>
      </c>
      <c r="R162" s="422">
        <f>COUNTIF(B162:P162,"●")</f>
        <v>0</v>
      </c>
      <c r="S162" s="422">
        <f>COUNTIF(B162:P162,"△")</f>
        <v>1</v>
      </c>
      <c r="T162" s="422">
        <f>(Q162*3)+(S162*1)</f>
        <v>7</v>
      </c>
      <c r="U162" s="418">
        <f>SUM(B163,E163,H163,K163,N163)</f>
        <v>5</v>
      </c>
      <c r="V162" s="418">
        <f>SUM(D163,G163,J163,M163,P163)</f>
        <v>0</v>
      </c>
      <c r="W162" s="419">
        <f>U162-V162</f>
        <v>5</v>
      </c>
      <c r="X162" s="433">
        <v>1</v>
      </c>
      <c r="Z162" s="453">
        <f>RANK(T162,$T$158:$T$167)</f>
        <v>1</v>
      </c>
      <c r="AA162" s="453">
        <f>RANK(W162,$W$158:$W$167)</f>
        <v>1</v>
      </c>
    </row>
    <row r="163" spans="1:27" ht="18" customHeight="1">
      <c r="A163" s="415"/>
      <c r="B163" s="261">
        <f>J159</f>
        <v>1</v>
      </c>
      <c r="C163" s="11" t="s">
        <v>32</v>
      </c>
      <c r="D163" s="262">
        <f>H159</f>
        <v>0</v>
      </c>
      <c r="E163" s="261">
        <f>J161</f>
        <v>0</v>
      </c>
      <c r="F163" s="11" t="s">
        <v>32</v>
      </c>
      <c r="G163" s="262">
        <f>H161</f>
        <v>0</v>
      </c>
      <c r="H163" s="427"/>
      <c r="I163" s="428"/>
      <c r="J163" s="429"/>
      <c r="K163" s="11">
        <f>IF(予選リーグ日程!AI$18="","",予選リーグ日程!AI$18)</f>
        <v>4</v>
      </c>
      <c r="L163" s="11" t="s">
        <v>32</v>
      </c>
      <c r="M163" s="262">
        <f>IF(予選リーグ日程!AK$18="","",予選リーグ日程!AK$18)</f>
        <v>0</v>
      </c>
      <c r="N163" s="25"/>
      <c r="O163" s="25"/>
      <c r="P163" s="264"/>
      <c r="Q163" s="421"/>
      <c r="R163" s="423"/>
      <c r="S163" s="423"/>
      <c r="T163" s="423"/>
      <c r="U163" s="418"/>
      <c r="V163" s="418"/>
      <c r="W163" s="420"/>
      <c r="X163" s="433"/>
      <c r="Z163" s="453"/>
      <c r="AA163" s="453"/>
    </row>
    <row r="164" spans="1:27" ht="18" customHeight="1">
      <c r="A164" s="414" t="str">
        <f>予選組合せ!P32</f>
        <v>三　芳</v>
      </c>
      <c r="B164" s="414" t="str">
        <f>IF(B165="","",IF(B165&gt;D165,"○",IF(B165&lt;D165,"●",IF(B165=D165,"△"))))</f>
        <v>●</v>
      </c>
      <c r="C164" s="416"/>
      <c r="D164" s="417"/>
      <c r="E164" s="414" t="str">
        <f>IF(E165="","",IF(E165&gt;G165,"○",IF(E165&lt;G165,"●",IF(E165=G165,"△"))))</f>
        <v>●</v>
      </c>
      <c r="F164" s="416"/>
      <c r="G164" s="417"/>
      <c r="H164" s="414" t="str">
        <f>IF(H165="","",IF(H165&gt;J165,"○",IF(H165&lt;J165,"●",IF(H165=J165,"△"))))</f>
        <v>●</v>
      </c>
      <c r="I164" s="416"/>
      <c r="J164" s="417"/>
      <c r="K164" s="424"/>
      <c r="L164" s="425"/>
      <c r="M164" s="426"/>
      <c r="N164" s="430"/>
      <c r="O164" s="431"/>
      <c r="P164" s="432"/>
      <c r="Q164" s="417">
        <f>COUNTIF(B164:P164,"○")</f>
        <v>0</v>
      </c>
      <c r="R164" s="422">
        <f>COUNTIF(B164:P164,"●")</f>
        <v>3</v>
      </c>
      <c r="S164" s="422">
        <f>COUNTIF(B164:P164,"△")</f>
        <v>0</v>
      </c>
      <c r="T164" s="422">
        <f>(Q164*3)+(S164*1)</f>
        <v>0</v>
      </c>
      <c r="U164" s="418">
        <f>SUM(B165,E165,H165,K165,N165)</f>
        <v>1</v>
      </c>
      <c r="V164" s="418">
        <f>SUM(D165,G165,J165,M165,P165)</f>
        <v>10</v>
      </c>
      <c r="W164" s="419">
        <f>U164-V164</f>
        <v>-9</v>
      </c>
      <c r="X164" s="433">
        <v>4</v>
      </c>
      <c r="Z164" s="453">
        <f>RANK(T164,$T$158:$T$167)</f>
        <v>4</v>
      </c>
      <c r="AA164" s="453">
        <f>RANK(W164,$W$158:$W$167)</f>
        <v>4</v>
      </c>
    </row>
    <row r="165" spans="1:27" ht="18" customHeight="1">
      <c r="A165" s="415"/>
      <c r="B165" s="261">
        <f>M159</f>
        <v>0</v>
      </c>
      <c r="C165" s="11" t="s">
        <v>32</v>
      </c>
      <c r="D165" s="262">
        <f>K159</f>
        <v>3</v>
      </c>
      <c r="E165" s="261">
        <f>M161</f>
        <v>1</v>
      </c>
      <c r="F165" s="11" t="s">
        <v>32</v>
      </c>
      <c r="G165" s="262">
        <f>K161</f>
        <v>3</v>
      </c>
      <c r="H165" s="261">
        <f>M163</f>
        <v>0</v>
      </c>
      <c r="I165" s="11" t="s">
        <v>32</v>
      </c>
      <c r="J165" s="262">
        <f>K163</f>
        <v>4</v>
      </c>
      <c r="K165" s="427"/>
      <c r="L165" s="428"/>
      <c r="M165" s="429"/>
      <c r="N165" s="25"/>
      <c r="O165" s="25"/>
      <c r="P165" s="264"/>
      <c r="Q165" s="421"/>
      <c r="R165" s="423"/>
      <c r="S165" s="423"/>
      <c r="T165" s="423"/>
      <c r="U165" s="418"/>
      <c r="V165" s="418"/>
      <c r="W165" s="420"/>
      <c r="X165" s="433"/>
      <c r="Z165" s="453"/>
      <c r="AA165" s="453"/>
    </row>
    <row r="166" spans="1:27" ht="18" customHeight="1">
      <c r="A166" s="430"/>
      <c r="B166" s="430"/>
      <c r="C166" s="431"/>
      <c r="D166" s="432"/>
      <c r="E166" s="430"/>
      <c r="F166" s="431"/>
      <c r="G166" s="432"/>
      <c r="H166" s="430"/>
      <c r="I166" s="431"/>
      <c r="J166" s="432"/>
      <c r="K166" s="430"/>
      <c r="L166" s="431"/>
      <c r="M166" s="432"/>
      <c r="N166" s="435"/>
      <c r="O166" s="436"/>
      <c r="P166" s="437"/>
      <c r="Q166" s="432"/>
      <c r="R166" s="441"/>
      <c r="S166" s="441"/>
      <c r="T166" s="441"/>
      <c r="U166" s="443"/>
      <c r="V166" s="443"/>
      <c r="W166" s="445"/>
      <c r="X166" s="447"/>
      <c r="Z166" s="453">
        <f>RANK(T166,$T$158:$T$167)</f>
        <v>4</v>
      </c>
      <c r="AA166" s="453" t="e">
        <f>RANK(W166,$W$158:$W$167)</f>
        <v>#N/A</v>
      </c>
    </row>
    <row r="167" spans="1:27" ht="18" customHeight="1">
      <c r="A167" s="434"/>
      <c r="B167" s="263"/>
      <c r="C167" s="25"/>
      <c r="D167" s="264"/>
      <c r="E167" s="25"/>
      <c r="F167" s="25"/>
      <c r="G167" s="264"/>
      <c r="H167" s="263"/>
      <c r="I167" s="25"/>
      <c r="J167" s="264"/>
      <c r="K167" s="263"/>
      <c r="L167" s="25"/>
      <c r="M167" s="264"/>
      <c r="N167" s="438"/>
      <c r="O167" s="439"/>
      <c r="P167" s="440"/>
      <c r="Q167" s="444"/>
      <c r="R167" s="442"/>
      <c r="S167" s="442"/>
      <c r="T167" s="442"/>
      <c r="U167" s="443"/>
      <c r="V167" s="443"/>
      <c r="W167" s="446"/>
      <c r="X167" s="447"/>
      <c r="Z167" s="453"/>
      <c r="AA167" s="453"/>
    </row>
    <row r="169" spans="1:27" ht="18" customHeight="1">
      <c r="A169" s="260" t="s">
        <v>46</v>
      </c>
      <c r="B169" s="418" t="str">
        <f>IF(A170="","",A170)</f>
        <v>宗　方</v>
      </c>
      <c r="C169" s="418"/>
      <c r="D169" s="418"/>
      <c r="E169" s="418" t="str">
        <f>IF(A172="","",A172)</f>
        <v>竹田直入</v>
      </c>
      <c r="F169" s="418"/>
      <c r="G169" s="418"/>
      <c r="H169" s="418" t="str">
        <f>IF(A174="","",A174)</f>
        <v>春　日</v>
      </c>
      <c r="I169" s="418"/>
      <c r="J169" s="418"/>
      <c r="K169" s="418" t="str">
        <f>IF(A176="","",A176)</f>
        <v>きつき</v>
      </c>
      <c r="L169" s="418"/>
      <c r="M169" s="418"/>
      <c r="N169" s="443" t="str">
        <f>IF(A178="","",A178)</f>
        <v/>
      </c>
      <c r="O169" s="443"/>
      <c r="P169" s="443"/>
      <c r="Q169" s="265" t="s">
        <v>24</v>
      </c>
      <c r="R169" s="260" t="s">
        <v>25</v>
      </c>
      <c r="S169" s="260" t="s">
        <v>26</v>
      </c>
      <c r="T169" s="260" t="s">
        <v>27</v>
      </c>
      <c r="U169" s="260" t="s">
        <v>28</v>
      </c>
      <c r="V169" s="260" t="s">
        <v>29</v>
      </c>
      <c r="W169" s="260" t="s">
        <v>30</v>
      </c>
      <c r="X169" s="260" t="s">
        <v>31</v>
      </c>
      <c r="Z169" s="12" t="s">
        <v>52</v>
      </c>
      <c r="AA169" s="12" t="s">
        <v>54</v>
      </c>
    </row>
    <row r="170" spans="1:27" ht="18" customHeight="1">
      <c r="A170" s="414" t="str">
        <f>予選組合せ!Q26</f>
        <v>宗　方</v>
      </c>
      <c r="B170" s="424"/>
      <c r="C170" s="425"/>
      <c r="D170" s="426"/>
      <c r="E170" s="414" t="str">
        <f>IF(E171="","",IF(E171&gt;G171,"○",IF(E171&lt;G171,"●",IF(E171=G171,"△"))))</f>
        <v>○</v>
      </c>
      <c r="F170" s="416"/>
      <c r="G170" s="417"/>
      <c r="H170" s="414" t="str">
        <f>IF(H171="","",IF(H171&gt;J171,"○",IF(H171&lt;J171,"●",IF(H171=J171,"△"))))</f>
        <v>○</v>
      </c>
      <c r="I170" s="416"/>
      <c r="J170" s="417"/>
      <c r="K170" s="414" t="str">
        <f>IF(K171="","",IF(K171&gt;M171,"○",IF(K171&lt;M171,"●",IF(K171=M171,"△"))))</f>
        <v>●</v>
      </c>
      <c r="L170" s="416"/>
      <c r="M170" s="417"/>
      <c r="N170" s="430"/>
      <c r="O170" s="431"/>
      <c r="P170" s="431"/>
      <c r="Q170" s="422">
        <f>COUNTIF(B170:P170,"○")</f>
        <v>2</v>
      </c>
      <c r="R170" s="422">
        <f>COUNTIF(B170:P170,"●")</f>
        <v>1</v>
      </c>
      <c r="S170" s="422">
        <f>COUNTIF(B170:P170,"△")</f>
        <v>0</v>
      </c>
      <c r="T170" s="422">
        <f>(Q170*3)+(S170*1)</f>
        <v>6</v>
      </c>
      <c r="U170" s="418">
        <f>SUM(B171,E171,H171,K171,N171)</f>
        <v>10</v>
      </c>
      <c r="V170" s="418">
        <f>SUM(D171,G171,J171,M171,P171)</f>
        <v>2</v>
      </c>
      <c r="W170" s="419">
        <f>U170-V170</f>
        <v>8</v>
      </c>
      <c r="X170" s="433">
        <v>2</v>
      </c>
      <c r="Z170" s="453">
        <f>RANK(T170,$T$170:$T$179)</f>
        <v>2</v>
      </c>
      <c r="AA170" s="453">
        <f>RANK(W170,$W$170:$W$179)</f>
        <v>1</v>
      </c>
    </row>
    <row r="171" spans="1:27" ht="18" customHeight="1">
      <c r="A171" s="415"/>
      <c r="B171" s="427"/>
      <c r="C171" s="428"/>
      <c r="D171" s="429"/>
      <c r="E171" s="11">
        <f>IF(予選リーグ日程!AQ$19="","",予選リーグ日程!AQ$19)</f>
        <v>1</v>
      </c>
      <c r="F171" s="11" t="s">
        <v>32</v>
      </c>
      <c r="G171" s="262">
        <f>IF(予選リーグ日程!AO$19="","",予選リーグ日程!AO$19)</f>
        <v>0</v>
      </c>
      <c r="H171" s="11">
        <f>IF(予選リーグ日程!AQ$22="","",予選リーグ日程!AQ$22)</f>
        <v>8</v>
      </c>
      <c r="I171" s="11" t="s">
        <v>32</v>
      </c>
      <c r="J171" s="262">
        <f>IF(予選リーグ日程!AO$22="","",予選リーグ日程!AO$22)</f>
        <v>0</v>
      </c>
      <c r="K171" s="11">
        <f>IF(予選リーグ日程!AQ$25="","",予選リーグ日程!AQ$25)</f>
        <v>1</v>
      </c>
      <c r="L171" s="11" t="s">
        <v>32</v>
      </c>
      <c r="M171" s="262">
        <f>IF(予選リーグ日程!AO$25="","",予選リーグ日程!AO$25)</f>
        <v>2</v>
      </c>
      <c r="N171" s="25"/>
      <c r="O171" s="25"/>
      <c r="P171" s="25"/>
      <c r="Q171" s="423"/>
      <c r="R171" s="423"/>
      <c r="S171" s="423"/>
      <c r="T171" s="423"/>
      <c r="U171" s="418"/>
      <c r="V171" s="418"/>
      <c r="W171" s="420"/>
      <c r="X171" s="433"/>
      <c r="Z171" s="453"/>
      <c r="AA171" s="453"/>
    </row>
    <row r="172" spans="1:27" ht="18" customHeight="1">
      <c r="A172" s="414" t="str">
        <f>予選組合せ!Q28</f>
        <v>竹田直入</v>
      </c>
      <c r="B172" s="414" t="str">
        <f>IF(B173="","",IF(B173&gt;D173,"○",IF(B173&lt;D173,"●",IF(B173=D173,"△"))))</f>
        <v>●</v>
      </c>
      <c r="C172" s="416"/>
      <c r="D172" s="417"/>
      <c r="E172" s="424"/>
      <c r="F172" s="425"/>
      <c r="G172" s="426"/>
      <c r="H172" s="414" t="str">
        <f>IF(H173="","",IF(H173&gt;J173,"○",IF(H173&lt;J173,"●",IF(H173=J173,"△"))))</f>
        <v>○</v>
      </c>
      <c r="I172" s="416"/>
      <c r="J172" s="417"/>
      <c r="K172" s="414" t="str">
        <f>IF(K173="","",IF(K173&gt;M173,"○",IF(K173&lt;M173,"●",IF(K173=M173,"△"))))</f>
        <v>●</v>
      </c>
      <c r="L172" s="416"/>
      <c r="M172" s="417"/>
      <c r="N172" s="430"/>
      <c r="O172" s="431"/>
      <c r="P172" s="432"/>
      <c r="Q172" s="417">
        <f>COUNTIF(B172:P172,"○")</f>
        <v>1</v>
      </c>
      <c r="R172" s="422">
        <f>COUNTIF(B172:P172,"●")</f>
        <v>2</v>
      </c>
      <c r="S172" s="422">
        <f>COUNTIF(B172:P172,"△")</f>
        <v>0</v>
      </c>
      <c r="T172" s="422">
        <f>(Q172*3)+(S172*1)</f>
        <v>3</v>
      </c>
      <c r="U172" s="418">
        <f>SUM(B173,E173,H173,K173,N173)</f>
        <v>7</v>
      </c>
      <c r="V172" s="418">
        <f>SUM(D173,G173,J173,M173,P173)</f>
        <v>3</v>
      </c>
      <c r="W172" s="419">
        <f>U172-V172</f>
        <v>4</v>
      </c>
      <c r="X172" s="433">
        <v>3</v>
      </c>
      <c r="Z172" s="453">
        <f>RANK(T172,$T$170:$T$179)</f>
        <v>3</v>
      </c>
      <c r="AA172" s="453">
        <f>RANK(W172,$W$170:$W$179)</f>
        <v>3</v>
      </c>
    </row>
    <row r="173" spans="1:27" ht="18" customHeight="1">
      <c r="A173" s="415"/>
      <c r="B173" s="261">
        <f>G171</f>
        <v>0</v>
      </c>
      <c r="C173" s="11" t="s">
        <v>32</v>
      </c>
      <c r="D173" s="262">
        <f>E171</f>
        <v>1</v>
      </c>
      <c r="E173" s="427"/>
      <c r="F173" s="428"/>
      <c r="G173" s="429"/>
      <c r="H173" s="11">
        <f>IF(予選リーグ日程!AQ$24="","",予選リーグ日程!AQ$24)</f>
        <v>6</v>
      </c>
      <c r="I173" s="11" t="s">
        <v>32</v>
      </c>
      <c r="J173" s="262">
        <f>IF(予選リーグ日程!AO$24="","",予選リーグ日程!AO$24)</f>
        <v>0</v>
      </c>
      <c r="K173" s="11">
        <f>IF(予選リーグ日程!AQ$21="","",予選リーグ日程!AQ$21)</f>
        <v>1</v>
      </c>
      <c r="L173" s="11" t="s">
        <v>32</v>
      </c>
      <c r="M173" s="262">
        <f>IF(予選リーグ日程!AO$21="","",予選リーグ日程!AO$21)</f>
        <v>2</v>
      </c>
      <c r="N173" s="25"/>
      <c r="O173" s="25"/>
      <c r="P173" s="264"/>
      <c r="Q173" s="421"/>
      <c r="R173" s="423"/>
      <c r="S173" s="423"/>
      <c r="T173" s="423"/>
      <c r="U173" s="418"/>
      <c r="V173" s="418"/>
      <c r="W173" s="420"/>
      <c r="X173" s="433"/>
      <c r="Z173" s="453"/>
      <c r="AA173" s="453"/>
    </row>
    <row r="174" spans="1:27" ht="18" customHeight="1">
      <c r="A174" s="414" t="str">
        <f>予選組合せ!Q30</f>
        <v>春　日</v>
      </c>
      <c r="B174" s="414" t="str">
        <f>IF(B175="","",IF(B175&gt;D175,"○",IF(B175&lt;D175,"●",IF(B175=D175,"△"))))</f>
        <v>●</v>
      </c>
      <c r="C174" s="416"/>
      <c r="D174" s="417"/>
      <c r="E174" s="414" t="str">
        <f>IF(E175="","",IF(E175&gt;G175,"○",IF(E175&lt;G175,"●",IF(E175=G175,"△"))))</f>
        <v>●</v>
      </c>
      <c r="F174" s="416"/>
      <c r="G174" s="417"/>
      <c r="H174" s="424"/>
      <c r="I174" s="425"/>
      <c r="J174" s="426"/>
      <c r="K174" s="414" t="str">
        <f>IF(K175="","",IF(K175&gt;M175,"○",IF(K175&lt;M175,"●",IF(K175=M175,"△"))))</f>
        <v>●</v>
      </c>
      <c r="L174" s="416"/>
      <c r="M174" s="417"/>
      <c r="N174" s="430"/>
      <c r="O174" s="431"/>
      <c r="P174" s="432"/>
      <c r="Q174" s="417">
        <f>COUNTIF(B174:P174,"○")</f>
        <v>0</v>
      </c>
      <c r="R174" s="422">
        <f>COUNTIF(B174:P174,"●")</f>
        <v>3</v>
      </c>
      <c r="S174" s="422">
        <f>COUNTIF(B174:P174,"△")</f>
        <v>0</v>
      </c>
      <c r="T174" s="422">
        <f>(Q174*3)+(S174*1)</f>
        <v>0</v>
      </c>
      <c r="U174" s="418">
        <f>SUM(B175,E175,H175,K175,N175)</f>
        <v>1</v>
      </c>
      <c r="V174" s="418">
        <f>SUM(D175,G175,J175,M175,P175)</f>
        <v>19</v>
      </c>
      <c r="W174" s="419">
        <f>U174-V174</f>
        <v>-18</v>
      </c>
      <c r="X174" s="433">
        <v>4</v>
      </c>
      <c r="Z174" s="453">
        <f>RANK(T174,$T$170:$T$179)</f>
        <v>4</v>
      </c>
      <c r="AA174" s="453">
        <f>RANK(W174,$W$170:$W$179)</f>
        <v>4</v>
      </c>
    </row>
    <row r="175" spans="1:27" ht="18" customHeight="1">
      <c r="A175" s="415"/>
      <c r="B175" s="261">
        <f>J171</f>
        <v>0</v>
      </c>
      <c r="C175" s="11" t="s">
        <v>32</v>
      </c>
      <c r="D175" s="262">
        <f>H171</f>
        <v>8</v>
      </c>
      <c r="E175" s="261">
        <f>J173</f>
        <v>0</v>
      </c>
      <c r="F175" s="11" t="s">
        <v>32</v>
      </c>
      <c r="G175" s="262">
        <f>H173</f>
        <v>6</v>
      </c>
      <c r="H175" s="427"/>
      <c r="I175" s="428"/>
      <c r="J175" s="429"/>
      <c r="K175" s="11">
        <f>IF(予選リーグ日程!AO$18="","",予選リーグ日程!AO$18)</f>
        <v>1</v>
      </c>
      <c r="L175" s="11" t="s">
        <v>32</v>
      </c>
      <c r="M175" s="262">
        <f>IF(予選リーグ日程!AQ$18="","",予選リーグ日程!AQ$18)</f>
        <v>5</v>
      </c>
      <c r="N175" s="25"/>
      <c r="O175" s="25"/>
      <c r="P175" s="264"/>
      <c r="Q175" s="421"/>
      <c r="R175" s="423"/>
      <c r="S175" s="423"/>
      <c r="T175" s="423"/>
      <c r="U175" s="418"/>
      <c r="V175" s="418"/>
      <c r="W175" s="420"/>
      <c r="X175" s="433"/>
      <c r="Z175" s="453"/>
      <c r="AA175" s="453"/>
    </row>
    <row r="176" spans="1:27" ht="18" customHeight="1">
      <c r="A176" s="414" t="str">
        <f>予選組合せ!Q32</f>
        <v>きつき</v>
      </c>
      <c r="B176" s="414" t="str">
        <f>IF(B177="","",IF(B177&gt;D177,"○",IF(B177&lt;D177,"●",IF(B177=D177,"△"))))</f>
        <v>○</v>
      </c>
      <c r="C176" s="416"/>
      <c r="D176" s="417"/>
      <c r="E176" s="414" t="str">
        <f>IF(E177="","",IF(E177&gt;G177,"○",IF(E177&lt;G177,"●",IF(E177=G177,"△"))))</f>
        <v>○</v>
      </c>
      <c r="F176" s="416"/>
      <c r="G176" s="417"/>
      <c r="H176" s="414" t="str">
        <f>IF(H177="","",IF(H177&gt;J177,"○",IF(H177&lt;J177,"●",IF(H177=J177,"△"))))</f>
        <v>○</v>
      </c>
      <c r="I176" s="416"/>
      <c r="J176" s="417"/>
      <c r="K176" s="424"/>
      <c r="L176" s="425"/>
      <c r="M176" s="426"/>
      <c r="N176" s="430"/>
      <c r="O176" s="431"/>
      <c r="P176" s="432"/>
      <c r="Q176" s="417">
        <f>COUNTIF(B176:P176,"○")</f>
        <v>3</v>
      </c>
      <c r="R176" s="422">
        <f>COUNTIF(B176:P176,"●")</f>
        <v>0</v>
      </c>
      <c r="S176" s="422">
        <f>COUNTIF(B176:P176,"△")</f>
        <v>0</v>
      </c>
      <c r="T176" s="422">
        <f>(Q176*3)+(S176*1)</f>
        <v>9</v>
      </c>
      <c r="U176" s="418">
        <f>SUM(B177,E177,H177,K177,N177)</f>
        <v>9</v>
      </c>
      <c r="V176" s="418">
        <f>SUM(D177,G177,J177,M177,P177)</f>
        <v>3</v>
      </c>
      <c r="W176" s="419">
        <f>U176-V176</f>
        <v>6</v>
      </c>
      <c r="X176" s="433">
        <v>1</v>
      </c>
      <c r="Z176" s="453">
        <f>RANK(T176,$T$170:$T$179)</f>
        <v>1</v>
      </c>
      <c r="AA176" s="453">
        <f>RANK(W176,$W$170:$W$179)</f>
        <v>2</v>
      </c>
    </row>
    <row r="177" spans="1:27" ht="18" customHeight="1">
      <c r="A177" s="415"/>
      <c r="B177" s="261">
        <f>M171</f>
        <v>2</v>
      </c>
      <c r="C177" s="11" t="s">
        <v>32</v>
      </c>
      <c r="D177" s="262">
        <f>K171</f>
        <v>1</v>
      </c>
      <c r="E177" s="261">
        <f>M173</f>
        <v>2</v>
      </c>
      <c r="F177" s="11" t="s">
        <v>32</v>
      </c>
      <c r="G177" s="262">
        <f>K173</f>
        <v>1</v>
      </c>
      <c r="H177" s="261">
        <f>M175</f>
        <v>5</v>
      </c>
      <c r="I177" s="11" t="s">
        <v>32</v>
      </c>
      <c r="J177" s="262">
        <f>K175</f>
        <v>1</v>
      </c>
      <c r="K177" s="427"/>
      <c r="L177" s="428"/>
      <c r="M177" s="429"/>
      <c r="N177" s="25"/>
      <c r="O177" s="25"/>
      <c r="P177" s="264"/>
      <c r="Q177" s="421"/>
      <c r="R177" s="423"/>
      <c r="S177" s="423"/>
      <c r="T177" s="423"/>
      <c r="U177" s="418"/>
      <c r="V177" s="418"/>
      <c r="W177" s="420"/>
      <c r="X177" s="433"/>
      <c r="Z177" s="453"/>
      <c r="AA177" s="453"/>
    </row>
    <row r="178" spans="1:27" ht="18" customHeight="1">
      <c r="A178" s="430"/>
      <c r="B178" s="430"/>
      <c r="C178" s="431"/>
      <c r="D178" s="432"/>
      <c r="E178" s="430"/>
      <c r="F178" s="431"/>
      <c r="G178" s="432"/>
      <c r="H178" s="430"/>
      <c r="I178" s="431"/>
      <c r="J178" s="432"/>
      <c r="K178" s="430"/>
      <c r="L178" s="431"/>
      <c r="M178" s="432"/>
      <c r="N178" s="435"/>
      <c r="O178" s="436"/>
      <c r="P178" s="437"/>
      <c r="Q178" s="432"/>
      <c r="R178" s="441"/>
      <c r="S178" s="441"/>
      <c r="T178" s="441"/>
      <c r="U178" s="443"/>
      <c r="V178" s="443"/>
      <c r="W178" s="445"/>
      <c r="X178" s="447"/>
      <c r="Z178" s="453">
        <f>RANK(T178,$T$170:$T$179)</f>
        <v>4</v>
      </c>
      <c r="AA178" s="453" t="e">
        <f>RANK(W178,$W$170:$W$179)</f>
        <v>#N/A</v>
      </c>
    </row>
    <row r="179" spans="1:27" ht="18" customHeight="1">
      <c r="A179" s="434"/>
      <c r="B179" s="263"/>
      <c r="C179" s="25"/>
      <c r="D179" s="264"/>
      <c r="E179" s="25"/>
      <c r="F179" s="25"/>
      <c r="G179" s="264"/>
      <c r="H179" s="263"/>
      <c r="I179" s="25"/>
      <c r="J179" s="264"/>
      <c r="K179" s="263"/>
      <c r="L179" s="25"/>
      <c r="M179" s="264"/>
      <c r="N179" s="438"/>
      <c r="O179" s="439"/>
      <c r="P179" s="440"/>
      <c r="Q179" s="444"/>
      <c r="R179" s="442"/>
      <c r="S179" s="442"/>
      <c r="T179" s="442"/>
      <c r="U179" s="443"/>
      <c r="V179" s="443"/>
      <c r="W179" s="446"/>
      <c r="X179" s="447"/>
      <c r="Z179" s="453"/>
      <c r="AA179" s="453"/>
    </row>
    <row r="181" spans="1:27" ht="18" customHeight="1">
      <c r="A181" s="260" t="s">
        <v>59</v>
      </c>
      <c r="B181" s="418" t="str">
        <f>IF(A182="","",A182)</f>
        <v>田　尻</v>
      </c>
      <c r="C181" s="418"/>
      <c r="D181" s="418"/>
      <c r="E181" s="418" t="str">
        <f>IF(A184="","",A184)</f>
        <v>佐伯リベロ</v>
      </c>
      <c r="F181" s="418"/>
      <c r="G181" s="418"/>
      <c r="H181" s="418" t="str">
        <f>IF(A186="","",A186)</f>
        <v>南大分</v>
      </c>
      <c r="I181" s="418"/>
      <c r="J181" s="418"/>
      <c r="K181" s="418" t="str">
        <f>IF(A188="","",A188)</f>
        <v>武　蔵</v>
      </c>
      <c r="L181" s="418"/>
      <c r="M181" s="418"/>
      <c r="N181" s="443"/>
      <c r="O181" s="443"/>
      <c r="P181" s="443"/>
      <c r="Q181" s="265" t="s">
        <v>24</v>
      </c>
      <c r="R181" s="260" t="s">
        <v>25</v>
      </c>
      <c r="S181" s="260" t="s">
        <v>26</v>
      </c>
      <c r="T181" s="260" t="s">
        <v>27</v>
      </c>
      <c r="U181" s="260" t="s">
        <v>28</v>
      </c>
      <c r="V181" s="260" t="s">
        <v>29</v>
      </c>
      <c r="W181" s="260" t="s">
        <v>30</v>
      </c>
      <c r="X181" s="260" t="s">
        <v>31</v>
      </c>
      <c r="Z181" s="12" t="s">
        <v>52</v>
      </c>
      <c r="AA181" s="12" t="s">
        <v>54</v>
      </c>
    </row>
    <row r="182" spans="1:27" ht="18" customHeight="1">
      <c r="A182" s="414" t="str">
        <f>予選組合せ!R26</f>
        <v>田　尻</v>
      </c>
      <c r="B182" s="424"/>
      <c r="C182" s="425"/>
      <c r="D182" s="426"/>
      <c r="E182" s="414" t="str">
        <f>IF(E183="","",IF(E183&gt;G183,"○",IF(E183&lt;G183,"●",IF(E183=G183,"△"))))</f>
        <v>●</v>
      </c>
      <c r="F182" s="416"/>
      <c r="G182" s="417"/>
      <c r="H182" s="414" t="str">
        <f>IF(H183="","",IF(H183&gt;J183,"○",IF(H183&lt;J183,"●",IF(H183=J183,"△"))))</f>
        <v>△</v>
      </c>
      <c r="I182" s="416"/>
      <c r="J182" s="417"/>
      <c r="K182" s="414" t="str">
        <f>IF(K183="","",IF(K183&gt;M183,"○",IF(K183&lt;M183,"●",IF(K183=M183,"△"))))</f>
        <v>○</v>
      </c>
      <c r="L182" s="416"/>
      <c r="M182" s="417"/>
      <c r="N182" s="430"/>
      <c r="O182" s="431"/>
      <c r="P182" s="431"/>
      <c r="Q182" s="422">
        <f>COUNTIF(B182:P182,"○")</f>
        <v>1</v>
      </c>
      <c r="R182" s="422">
        <f>COUNTIF(B182:P182,"●")</f>
        <v>1</v>
      </c>
      <c r="S182" s="422">
        <f>COUNTIF(B182:P182,"△")</f>
        <v>1</v>
      </c>
      <c r="T182" s="422">
        <f>(Q182*3)+(S182*1)</f>
        <v>4</v>
      </c>
      <c r="U182" s="418">
        <f>SUM(B183,E183,H183,K183,N183)</f>
        <v>5</v>
      </c>
      <c r="V182" s="418">
        <f>SUM(D183,G183,J183,M183,P183)</f>
        <v>3</v>
      </c>
      <c r="W182" s="419">
        <f>U182-V182</f>
        <v>2</v>
      </c>
      <c r="X182" s="433">
        <v>3</v>
      </c>
      <c r="Z182" s="453" t="e">
        <f>RANK(T182,$T$170:$T$179)</f>
        <v>#N/A</v>
      </c>
      <c r="AA182" s="453" t="e">
        <f>RANK(W182,$W$170:$W$179)</f>
        <v>#N/A</v>
      </c>
    </row>
    <row r="183" spans="1:27" ht="18" customHeight="1">
      <c r="A183" s="415"/>
      <c r="B183" s="427"/>
      <c r="C183" s="428"/>
      <c r="D183" s="429"/>
      <c r="E183" s="11">
        <f>IF(予選リーグ日程!AW$19="","",予選リーグ日程!AW$19)</f>
        <v>0</v>
      </c>
      <c r="F183" s="11" t="s">
        <v>32</v>
      </c>
      <c r="G183" s="262">
        <f>IF(予選リーグ日程!AU$19="","",予選リーグ日程!AU$19)</f>
        <v>2</v>
      </c>
      <c r="H183" s="11">
        <f>IF(予選リーグ日程!AW$22="","",予選リーグ日程!AW$22)</f>
        <v>1</v>
      </c>
      <c r="I183" s="11" t="s">
        <v>32</v>
      </c>
      <c r="J183" s="262">
        <f>IF(予選リーグ日程!AU$22="","",予選リーグ日程!AU$22)</f>
        <v>1</v>
      </c>
      <c r="K183" s="11">
        <f>IF(予選リーグ日程!AW$25="","",予選リーグ日程!AW$25)</f>
        <v>4</v>
      </c>
      <c r="L183" s="11" t="s">
        <v>32</v>
      </c>
      <c r="M183" s="262">
        <f>IF(予選リーグ日程!AU$25="","",予選リーグ日程!AU$25)</f>
        <v>0</v>
      </c>
      <c r="N183" s="25"/>
      <c r="O183" s="25"/>
      <c r="P183" s="25"/>
      <c r="Q183" s="423"/>
      <c r="R183" s="423"/>
      <c r="S183" s="423"/>
      <c r="T183" s="423"/>
      <c r="U183" s="418"/>
      <c r="V183" s="418"/>
      <c r="W183" s="420"/>
      <c r="X183" s="433"/>
      <c r="Z183" s="453"/>
      <c r="AA183" s="453"/>
    </row>
    <row r="184" spans="1:27" ht="18" customHeight="1">
      <c r="A184" s="414" t="str">
        <f>予選組合せ!R28</f>
        <v>佐伯リベロ</v>
      </c>
      <c r="B184" s="414" t="str">
        <f>IF(B185="","",IF(B185&gt;D185,"○",IF(B185&lt;D185,"●",IF(B185=D185,"△"))))</f>
        <v>○</v>
      </c>
      <c r="C184" s="416"/>
      <c r="D184" s="417"/>
      <c r="E184" s="424"/>
      <c r="F184" s="425"/>
      <c r="G184" s="426"/>
      <c r="H184" s="414" t="str">
        <f>IF(H185="","",IF(H185&gt;J185,"○",IF(H185&lt;J185,"●",IF(H185=J185,"△"))))</f>
        <v>○</v>
      </c>
      <c r="I184" s="416"/>
      <c r="J184" s="417"/>
      <c r="K184" s="414" t="str">
        <f>IF(K185="","",IF(K185&gt;M185,"○",IF(K185&lt;M185,"●",IF(K185=M185,"△"))))</f>
        <v>○</v>
      </c>
      <c r="L184" s="416"/>
      <c r="M184" s="417"/>
      <c r="N184" s="430"/>
      <c r="O184" s="431"/>
      <c r="P184" s="432"/>
      <c r="Q184" s="417">
        <f>COUNTIF(B184:P184,"○")</f>
        <v>3</v>
      </c>
      <c r="R184" s="422">
        <f>COUNTIF(B184:P184,"●")</f>
        <v>0</v>
      </c>
      <c r="S184" s="422">
        <f>COUNTIF(B184:P184,"△")</f>
        <v>0</v>
      </c>
      <c r="T184" s="422">
        <f>(Q184*3)+(S184*1)</f>
        <v>9</v>
      </c>
      <c r="U184" s="418">
        <f>SUM(B185,E185,H185,K185,N185)</f>
        <v>8</v>
      </c>
      <c r="V184" s="418">
        <f>SUM(D185,G185,J185,M185,P185)</f>
        <v>1</v>
      </c>
      <c r="W184" s="419">
        <f>U184-V184</f>
        <v>7</v>
      </c>
      <c r="X184" s="433">
        <v>1</v>
      </c>
      <c r="Z184" s="453">
        <f>RANK(T184,$T$170:$T$179)</f>
        <v>1</v>
      </c>
      <c r="AA184" s="453" t="e">
        <f>RANK(W184,$W$170:$W$179)</f>
        <v>#N/A</v>
      </c>
    </row>
    <row r="185" spans="1:27" ht="18" customHeight="1">
      <c r="A185" s="415"/>
      <c r="B185" s="261">
        <f>G183</f>
        <v>2</v>
      </c>
      <c r="C185" s="11" t="s">
        <v>32</v>
      </c>
      <c r="D185" s="262">
        <f>E183</f>
        <v>0</v>
      </c>
      <c r="E185" s="427"/>
      <c r="F185" s="428"/>
      <c r="G185" s="429"/>
      <c r="H185" s="11">
        <f>IF(予選リーグ日程!AW$24="","",予選リーグ日程!AW$24)</f>
        <v>2</v>
      </c>
      <c r="I185" s="11" t="s">
        <v>32</v>
      </c>
      <c r="J185" s="262">
        <f>IF(予選リーグ日程!AU$24="","",予選リーグ日程!AU$24)</f>
        <v>1</v>
      </c>
      <c r="K185" s="11">
        <f>IF(予選リーグ日程!AW$21="","",予選リーグ日程!AW$21)</f>
        <v>4</v>
      </c>
      <c r="L185" s="11" t="s">
        <v>32</v>
      </c>
      <c r="M185" s="262">
        <f>IF(予選リーグ日程!AU$21="","",予選リーグ日程!AU$21)</f>
        <v>0</v>
      </c>
      <c r="N185" s="25"/>
      <c r="O185" s="25"/>
      <c r="P185" s="264"/>
      <c r="Q185" s="421"/>
      <c r="R185" s="423"/>
      <c r="S185" s="423"/>
      <c r="T185" s="423"/>
      <c r="U185" s="418"/>
      <c r="V185" s="418"/>
      <c r="W185" s="420"/>
      <c r="X185" s="433"/>
      <c r="Z185" s="453"/>
      <c r="AA185" s="453"/>
    </row>
    <row r="186" spans="1:27" ht="18" customHeight="1">
      <c r="A186" s="414" t="str">
        <f>予選組合せ!R30</f>
        <v>南大分</v>
      </c>
      <c r="B186" s="414" t="str">
        <f>IF(B187="","",IF(B187&gt;D187,"○",IF(B187&lt;D187,"●",IF(B187=D187,"△"))))</f>
        <v>△</v>
      </c>
      <c r="C186" s="416"/>
      <c r="D186" s="417"/>
      <c r="E186" s="414" t="str">
        <f>IF(E187="","",IF(E187&gt;G187,"○",IF(E187&lt;G187,"●",IF(E187=G187,"△"))))</f>
        <v>●</v>
      </c>
      <c r="F186" s="416"/>
      <c r="G186" s="417"/>
      <c r="H186" s="424"/>
      <c r="I186" s="425"/>
      <c r="J186" s="426"/>
      <c r="K186" s="414" t="str">
        <f>IF(K187="","",IF(K187&gt;M187,"○",IF(K187&lt;M187,"●",IF(K187=M187,"△"))))</f>
        <v>○</v>
      </c>
      <c r="L186" s="416"/>
      <c r="M186" s="417"/>
      <c r="N186" s="430"/>
      <c r="O186" s="431"/>
      <c r="P186" s="432"/>
      <c r="Q186" s="417">
        <f>COUNTIF(B186:P186,"○")</f>
        <v>1</v>
      </c>
      <c r="R186" s="422">
        <f>COUNTIF(B186:P186,"●")</f>
        <v>1</v>
      </c>
      <c r="S186" s="422">
        <f>COUNTIF(B186:P186,"△")</f>
        <v>1</v>
      </c>
      <c r="T186" s="422">
        <f>(Q186*3)+(S186*1)</f>
        <v>4</v>
      </c>
      <c r="U186" s="418">
        <f>SUM(B187,E187,H187,K187,N187)</f>
        <v>5</v>
      </c>
      <c r="V186" s="418">
        <f>SUM(D187,G187,J187,M187,P187)</f>
        <v>3</v>
      </c>
      <c r="W186" s="419">
        <f>U186-V186</f>
        <v>2</v>
      </c>
      <c r="X186" s="433">
        <v>2</v>
      </c>
      <c r="Z186" s="453" t="e">
        <f>RANK(T186,$T$170:$T$179)</f>
        <v>#N/A</v>
      </c>
      <c r="AA186" s="453" t="e">
        <f>RANK(W186,$W$170:$W$179)</f>
        <v>#N/A</v>
      </c>
    </row>
    <row r="187" spans="1:27" ht="18" customHeight="1">
      <c r="A187" s="415"/>
      <c r="B187" s="261">
        <f>J183</f>
        <v>1</v>
      </c>
      <c r="C187" s="11" t="s">
        <v>32</v>
      </c>
      <c r="D187" s="262">
        <f>H183</f>
        <v>1</v>
      </c>
      <c r="E187" s="261">
        <f>J185</f>
        <v>1</v>
      </c>
      <c r="F187" s="11" t="s">
        <v>32</v>
      </c>
      <c r="G187" s="262">
        <f>H185</f>
        <v>2</v>
      </c>
      <c r="H187" s="427"/>
      <c r="I187" s="428"/>
      <c r="J187" s="429"/>
      <c r="K187" s="11">
        <f>IF(予選リーグ日程!AU$18="","",予選リーグ日程!AU$18)</f>
        <v>3</v>
      </c>
      <c r="L187" s="11" t="s">
        <v>32</v>
      </c>
      <c r="M187" s="262">
        <f>IF(予選リーグ日程!AW$18="","",予選リーグ日程!AW$18)</f>
        <v>0</v>
      </c>
      <c r="N187" s="25"/>
      <c r="O187" s="25"/>
      <c r="P187" s="264"/>
      <c r="Q187" s="421"/>
      <c r="R187" s="423"/>
      <c r="S187" s="423"/>
      <c r="T187" s="423"/>
      <c r="U187" s="418"/>
      <c r="V187" s="418"/>
      <c r="W187" s="420"/>
      <c r="X187" s="433"/>
      <c r="Z187" s="453"/>
      <c r="AA187" s="453"/>
    </row>
    <row r="188" spans="1:27" ht="18" customHeight="1">
      <c r="A188" s="414" t="str">
        <f>予選組合せ!R32</f>
        <v>武　蔵</v>
      </c>
      <c r="B188" s="414" t="str">
        <f>IF(B189="","",IF(B189&gt;D189,"○",IF(B189&lt;D189,"●",IF(B189=D189,"△"))))</f>
        <v>●</v>
      </c>
      <c r="C188" s="416"/>
      <c r="D188" s="417"/>
      <c r="E188" s="414" t="str">
        <f>IF(E189="","",IF(E189&gt;G189,"○",IF(E189&lt;G189,"●",IF(E189=G189,"△"))))</f>
        <v>●</v>
      </c>
      <c r="F188" s="416"/>
      <c r="G188" s="417"/>
      <c r="H188" s="414" t="str">
        <f>IF(H189="","",IF(H189&gt;J189,"○",IF(H189&lt;J189,"●",IF(H189=J189,"△"))))</f>
        <v>●</v>
      </c>
      <c r="I188" s="416"/>
      <c r="J188" s="417"/>
      <c r="K188" s="424"/>
      <c r="L188" s="425"/>
      <c r="M188" s="426"/>
      <c r="N188" s="430"/>
      <c r="O188" s="431"/>
      <c r="P188" s="432"/>
      <c r="Q188" s="417">
        <f>COUNTIF(B188:P188,"○")</f>
        <v>0</v>
      </c>
      <c r="R188" s="422">
        <f>COUNTIF(B188:P188,"●")</f>
        <v>3</v>
      </c>
      <c r="S188" s="422">
        <f>COUNTIF(B188:P188,"△")</f>
        <v>0</v>
      </c>
      <c r="T188" s="422">
        <f>(Q188*3)+(S188*1)</f>
        <v>0</v>
      </c>
      <c r="U188" s="418">
        <f>SUM(B189,E189,H189,K189,N189)</f>
        <v>0</v>
      </c>
      <c r="V188" s="418">
        <f>SUM(D189,G189,J189,M189,P189)</f>
        <v>11</v>
      </c>
      <c r="W188" s="419">
        <f>U188-V188</f>
        <v>-11</v>
      </c>
      <c r="X188" s="433">
        <v>4</v>
      </c>
      <c r="Z188" s="453">
        <f>RANK(T188,$T$170:$T$179)</f>
        <v>4</v>
      </c>
      <c r="AA188" s="453" t="e">
        <f>RANK(W188,$W$170:$W$179)</f>
        <v>#N/A</v>
      </c>
    </row>
    <row r="189" spans="1:27" ht="18" customHeight="1">
      <c r="A189" s="415"/>
      <c r="B189" s="261">
        <f>M183</f>
        <v>0</v>
      </c>
      <c r="C189" s="11" t="s">
        <v>32</v>
      </c>
      <c r="D189" s="262">
        <f>K183</f>
        <v>4</v>
      </c>
      <c r="E189" s="261">
        <f>M185</f>
        <v>0</v>
      </c>
      <c r="F189" s="11" t="s">
        <v>32</v>
      </c>
      <c r="G189" s="262">
        <f>K185</f>
        <v>4</v>
      </c>
      <c r="H189" s="261">
        <f>M187</f>
        <v>0</v>
      </c>
      <c r="I189" s="11" t="s">
        <v>32</v>
      </c>
      <c r="J189" s="262">
        <f>K187</f>
        <v>3</v>
      </c>
      <c r="K189" s="427"/>
      <c r="L189" s="428"/>
      <c r="M189" s="429"/>
      <c r="N189" s="25"/>
      <c r="O189" s="25"/>
      <c r="P189" s="264"/>
      <c r="Q189" s="421"/>
      <c r="R189" s="423"/>
      <c r="S189" s="423"/>
      <c r="T189" s="423"/>
      <c r="U189" s="418"/>
      <c r="V189" s="418"/>
      <c r="W189" s="420"/>
      <c r="X189" s="433"/>
      <c r="Z189" s="453"/>
      <c r="AA189" s="453"/>
    </row>
    <row r="190" spans="1:27" ht="18" customHeight="1">
      <c r="A190" s="430"/>
      <c r="B190" s="430"/>
      <c r="C190" s="431"/>
      <c r="D190" s="432"/>
      <c r="E190" s="430"/>
      <c r="F190" s="431"/>
      <c r="G190" s="432"/>
      <c r="H190" s="430"/>
      <c r="I190" s="431"/>
      <c r="J190" s="432"/>
      <c r="K190" s="430"/>
      <c r="L190" s="431"/>
      <c r="M190" s="432"/>
      <c r="N190" s="435"/>
      <c r="O190" s="436"/>
      <c r="P190" s="437"/>
      <c r="Q190" s="432"/>
      <c r="R190" s="441"/>
      <c r="S190" s="441"/>
      <c r="T190" s="441"/>
      <c r="U190" s="443"/>
      <c r="V190" s="443"/>
      <c r="W190" s="445"/>
      <c r="X190" s="447"/>
      <c r="Z190" s="453">
        <f>RANK(T190,$T$170:$T$179)</f>
        <v>4</v>
      </c>
      <c r="AA190" s="453" t="e">
        <f>RANK(W190,$W$170:$W$179)</f>
        <v>#N/A</v>
      </c>
    </row>
    <row r="191" spans="1:27" ht="18" customHeight="1">
      <c r="A191" s="434"/>
      <c r="B191" s="263"/>
      <c r="C191" s="25"/>
      <c r="D191" s="264"/>
      <c r="E191" s="25"/>
      <c r="F191" s="25"/>
      <c r="G191" s="264"/>
      <c r="H191" s="263"/>
      <c r="I191" s="25"/>
      <c r="J191" s="264"/>
      <c r="K191" s="263"/>
      <c r="L191" s="25"/>
      <c r="M191" s="264"/>
      <c r="N191" s="438"/>
      <c r="O191" s="439"/>
      <c r="P191" s="440"/>
      <c r="Q191" s="444"/>
      <c r="R191" s="442"/>
      <c r="S191" s="442"/>
      <c r="T191" s="442"/>
      <c r="U191" s="443"/>
      <c r="V191" s="443"/>
      <c r="W191" s="446"/>
      <c r="X191" s="447"/>
      <c r="Z191" s="453"/>
      <c r="AA191" s="453"/>
    </row>
    <row r="192" spans="1:27" ht="17.25" hidden="1" customHeight="1">
      <c r="A192" s="414" t="e">
        <f>IF(#REF!="","",#REF!)</f>
        <v>#REF!</v>
      </c>
      <c r="B192" s="414"/>
      <c r="C192" s="416"/>
      <c r="D192" s="417"/>
      <c r="E192" s="414"/>
      <c r="F192" s="416"/>
      <c r="G192" s="417"/>
      <c r="H192" s="414"/>
      <c r="I192" s="416"/>
      <c r="J192" s="417"/>
      <c r="K192" s="414"/>
      <c r="L192" s="416"/>
      <c r="M192" s="417"/>
      <c r="N192" s="414"/>
      <c r="O192" s="416"/>
      <c r="P192" s="417"/>
      <c r="Q192" s="417"/>
      <c r="R192" s="422"/>
      <c r="S192" s="422"/>
      <c r="T192" s="422"/>
      <c r="U192" s="418"/>
      <c r="V192" s="418"/>
      <c r="W192" s="419"/>
      <c r="X192" s="418"/>
      <c r="Z192" s="453">
        <f>RANK(T192,$T$170:$T$179)</f>
        <v>4</v>
      </c>
      <c r="AA192" s="453" t="e">
        <f>RANK(W192,$W$170:$W$179)</f>
        <v>#N/A</v>
      </c>
    </row>
    <row r="193" spans="1:27" ht="18" hidden="1" customHeight="1">
      <c r="A193" s="415"/>
      <c r="B193" s="261"/>
      <c r="C193" s="11"/>
      <c r="D193" s="262"/>
      <c r="E193" s="11"/>
      <c r="F193" s="11"/>
      <c r="G193" s="262"/>
      <c r="H193" s="261"/>
      <c r="I193" s="11"/>
      <c r="J193" s="262"/>
      <c r="K193" s="261"/>
      <c r="L193" s="11"/>
      <c r="M193" s="262"/>
      <c r="N193" s="11"/>
      <c r="O193" s="11"/>
      <c r="P193" s="11"/>
      <c r="Q193" s="421"/>
      <c r="R193" s="423"/>
      <c r="S193" s="423"/>
      <c r="T193" s="423"/>
      <c r="U193" s="418"/>
      <c r="V193" s="418"/>
      <c r="W193" s="420"/>
      <c r="X193" s="418"/>
      <c r="Z193" s="453"/>
      <c r="AA193" s="453"/>
    </row>
  </sheetData>
  <mergeCells count="1376">
    <mergeCell ref="AA190:AA191"/>
    <mergeCell ref="AA192:AA193"/>
    <mergeCell ref="AA170:AA171"/>
    <mergeCell ref="AA172:AA173"/>
    <mergeCell ref="AA174:AA175"/>
    <mergeCell ref="AA176:AA177"/>
    <mergeCell ref="AA178:AA179"/>
    <mergeCell ref="AA158:AA159"/>
    <mergeCell ref="AA160:AA161"/>
    <mergeCell ref="AA162:AA163"/>
    <mergeCell ref="AA164:AA165"/>
    <mergeCell ref="AA166:AA167"/>
    <mergeCell ref="AA150:AA151"/>
    <mergeCell ref="AA152:AA153"/>
    <mergeCell ref="AA154:AA155"/>
    <mergeCell ref="AA134:AA135"/>
    <mergeCell ref="AA136:AA137"/>
    <mergeCell ref="AA138:AA139"/>
    <mergeCell ref="AA140:AA141"/>
    <mergeCell ref="AA142:AA143"/>
    <mergeCell ref="AA122:AA123"/>
    <mergeCell ref="AA124:AA125"/>
    <mergeCell ref="AA126:AA127"/>
    <mergeCell ref="AA128:AA129"/>
    <mergeCell ref="AA130:AA131"/>
    <mergeCell ref="AA182:AA183"/>
    <mergeCell ref="AA184:AA185"/>
    <mergeCell ref="AA186:AA187"/>
    <mergeCell ref="AA188:AA189"/>
    <mergeCell ref="AA110:AA111"/>
    <mergeCell ref="AA112:AA113"/>
    <mergeCell ref="AA114:AA115"/>
    <mergeCell ref="AA116:AA117"/>
    <mergeCell ref="AA118:AA119"/>
    <mergeCell ref="AA98:AA99"/>
    <mergeCell ref="AA100:AA101"/>
    <mergeCell ref="AA102:AA103"/>
    <mergeCell ref="AA104:AA105"/>
    <mergeCell ref="AA106:AA107"/>
    <mergeCell ref="AA86:AA87"/>
    <mergeCell ref="AA88:AA89"/>
    <mergeCell ref="AA90:AA91"/>
    <mergeCell ref="AA92:AA93"/>
    <mergeCell ref="AA94:AA95"/>
    <mergeCell ref="AA146:AA147"/>
    <mergeCell ref="AA148:AA149"/>
    <mergeCell ref="AA26:AA27"/>
    <mergeCell ref="AA28:AA29"/>
    <mergeCell ref="AA30:AA31"/>
    <mergeCell ref="AA32:AA33"/>
    <mergeCell ref="AA34:AA35"/>
    <mergeCell ref="AA14:AA15"/>
    <mergeCell ref="AA16:AA17"/>
    <mergeCell ref="AA18:AA19"/>
    <mergeCell ref="AA20:AA21"/>
    <mergeCell ref="AA22:AA23"/>
    <mergeCell ref="AA74:AA75"/>
    <mergeCell ref="AA76:AA77"/>
    <mergeCell ref="AA78:AA79"/>
    <mergeCell ref="AA80:AA81"/>
    <mergeCell ref="AA82:AA83"/>
    <mergeCell ref="AA62:AA63"/>
    <mergeCell ref="AA64:AA65"/>
    <mergeCell ref="AA66:AA67"/>
    <mergeCell ref="AA68:AA69"/>
    <mergeCell ref="AA70:AA71"/>
    <mergeCell ref="AA50:AA51"/>
    <mergeCell ref="AA52:AA53"/>
    <mergeCell ref="AA54:AA55"/>
    <mergeCell ref="AA56:AA57"/>
    <mergeCell ref="AA58:AA59"/>
    <mergeCell ref="Z186:Z187"/>
    <mergeCell ref="Z188:Z189"/>
    <mergeCell ref="Z190:Z191"/>
    <mergeCell ref="Z192:Z193"/>
    <mergeCell ref="AA2:AA3"/>
    <mergeCell ref="AA4:AA5"/>
    <mergeCell ref="AA6:AA7"/>
    <mergeCell ref="AA8:AA9"/>
    <mergeCell ref="AA10:AA11"/>
    <mergeCell ref="Z174:Z175"/>
    <mergeCell ref="Z176:Z177"/>
    <mergeCell ref="Z178:Z179"/>
    <mergeCell ref="Z182:Z183"/>
    <mergeCell ref="Z184:Z185"/>
    <mergeCell ref="Z162:Z163"/>
    <mergeCell ref="Z164:Z165"/>
    <mergeCell ref="Z166:Z167"/>
    <mergeCell ref="Z170:Z171"/>
    <mergeCell ref="Z172:Z173"/>
    <mergeCell ref="Z150:Z151"/>
    <mergeCell ref="Z152:Z153"/>
    <mergeCell ref="Z154:Z155"/>
    <mergeCell ref="Z158:Z159"/>
    <mergeCell ref="Z160:Z161"/>
    <mergeCell ref="Z138:Z139"/>
    <mergeCell ref="Z140:Z141"/>
    <mergeCell ref="Z142:Z143"/>
    <mergeCell ref="AA38:AA39"/>
    <mergeCell ref="AA40:AA41"/>
    <mergeCell ref="AA42:AA43"/>
    <mergeCell ref="AA44:AA45"/>
    <mergeCell ref="AA46:AA47"/>
    <mergeCell ref="Z94:Z95"/>
    <mergeCell ref="Z98:Z99"/>
    <mergeCell ref="Z100:Z101"/>
    <mergeCell ref="Z78:Z79"/>
    <mergeCell ref="Z80:Z81"/>
    <mergeCell ref="Z82:Z83"/>
    <mergeCell ref="Z86:Z87"/>
    <mergeCell ref="Z88:Z89"/>
    <mergeCell ref="Z66:Z67"/>
    <mergeCell ref="Z68:Z69"/>
    <mergeCell ref="Z70:Z71"/>
    <mergeCell ref="Z74:Z75"/>
    <mergeCell ref="Z76:Z77"/>
    <mergeCell ref="Z146:Z147"/>
    <mergeCell ref="Z148:Z149"/>
    <mergeCell ref="Z126:Z127"/>
    <mergeCell ref="Z128:Z129"/>
    <mergeCell ref="Z130:Z131"/>
    <mergeCell ref="Z134:Z135"/>
    <mergeCell ref="Z136:Z137"/>
    <mergeCell ref="Z114:Z115"/>
    <mergeCell ref="Z116:Z117"/>
    <mergeCell ref="Z118:Z119"/>
    <mergeCell ref="Z122:Z123"/>
    <mergeCell ref="Z124:Z125"/>
    <mergeCell ref="Z102:Z103"/>
    <mergeCell ref="Z104:Z105"/>
    <mergeCell ref="Z106:Z107"/>
    <mergeCell ref="Z110:Z111"/>
    <mergeCell ref="Z112:Z113"/>
    <mergeCell ref="Z54:Z55"/>
    <mergeCell ref="Z56:Z57"/>
    <mergeCell ref="Z58:Z59"/>
    <mergeCell ref="Z62:Z63"/>
    <mergeCell ref="Z64:Z65"/>
    <mergeCell ref="Z42:Z43"/>
    <mergeCell ref="Z44:Z45"/>
    <mergeCell ref="Z46:Z47"/>
    <mergeCell ref="Z50:Z51"/>
    <mergeCell ref="Z52:Z53"/>
    <mergeCell ref="Z30:Z31"/>
    <mergeCell ref="Z32:Z33"/>
    <mergeCell ref="Z34:Z35"/>
    <mergeCell ref="Z38:Z39"/>
    <mergeCell ref="Z40:Z41"/>
    <mergeCell ref="Z90:Z91"/>
    <mergeCell ref="Z92:Z93"/>
    <mergeCell ref="Q94:Q95"/>
    <mergeCell ref="R94:R95"/>
    <mergeCell ref="S94:S95"/>
    <mergeCell ref="T94:T95"/>
    <mergeCell ref="U94:U95"/>
    <mergeCell ref="A94:A95"/>
    <mergeCell ref="B94:D94"/>
    <mergeCell ref="E94:G94"/>
    <mergeCell ref="H94:J94"/>
    <mergeCell ref="K94:M94"/>
    <mergeCell ref="N94:P95"/>
    <mergeCell ref="Z18:Z19"/>
    <mergeCell ref="Z20:Z21"/>
    <mergeCell ref="Z22:Z23"/>
    <mergeCell ref="Z26:Z27"/>
    <mergeCell ref="Z28:Z29"/>
    <mergeCell ref="Z2:Z3"/>
    <mergeCell ref="Z4:Z5"/>
    <mergeCell ref="Z6:Z7"/>
    <mergeCell ref="Z8:Z9"/>
    <mergeCell ref="Z10:Z11"/>
    <mergeCell ref="Z14:Z15"/>
    <mergeCell ref="Z16:Z17"/>
    <mergeCell ref="V94:V95"/>
    <mergeCell ref="W94:W95"/>
    <mergeCell ref="X94:X95"/>
    <mergeCell ref="S92:S93"/>
    <mergeCell ref="T92:T93"/>
    <mergeCell ref="U92:U93"/>
    <mergeCell ref="V92:V93"/>
    <mergeCell ref="W92:W93"/>
    <mergeCell ref="X92:X93"/>
    <mergeCell ref="A92:A93"/>
    <mergeCell ref="B92:D92"/>
    <mergeCell ref="E92:G92"/>
    <mergeCell ref="H92:J92"/>
    <mergeCell ref="K92:M93"/>
    <mergeCell ref="N92:P92"/>
    <mergeCell ref="Q92:Q93"/>
    <mergeCell ref="R92:R93"/>
    <mergeCell ref="R90:R91"/>
    <mergeCell ref="S90:S91"/>
    <mergeCell ref="T90:T91"/>
    <mergeCell ref="U90:U91"/>
    <mergeCell ref="V90:V91"/>
    <mergeCell ref="W90:W91"/>
    <mergeCell ref="W88:W89"/>
    <mergeCell ref="X88:X89"/>
    <mergeCell ref="A90:A91"/>
    <mergeCell ref="B90:D90"/>
    <mergeCell ref="E90:G90"/>
    <mergeCell ref="H90:J91"/>
    <mergeCell ref="K90:M90"/>
    <mergeCell ref="N90:P90"/>
    <mergeCell ref="Q90:Q91"/>
    <mergeCell ref="Q88:Q89"/>
    <mergeCell ref="R88:R89"/>
    <mergeCell ref="S88:S89"/>
    <mergeCell ref="T88:T89"/>
    <mergeCell ref="U88:U89"/>
    <mergeCell ref="V88:V89"/>
    <mergeCell ref="X90:X91"/>
    <mergeCell ref="B85:D85"/>
    <mergeCell ref="E85:G85"/>
    <mergeCell ref="H85:J85"/>
    <mergeCell ref="K85:M85"/>
    <mergeCell ref="N85:P85"/>
    <mergeCell ref="V86:V87"/>
    <mergeCell ref="W86:W87"/>
    <mergeCell ref="X86:X87"/>
    <mergeCell ref="A88:A89"/>
    <mergeCell ref="B88:D88"/>
    <mergeCell ref="E88:G89"/>
    <mergeCell ref="H88:J88"/>
    <mergeCell ref="K88:M88"/>
    <mergeCell ref="N88:P88"/>
    <mergeCell ref="Q86:Q87"/>
    <mergeCell ref="R86:R87"/>
    <mergeCell ref="S86:S87"/>
    <mergeCell ref="T86:T87"/>
    <mergeCell ref="U86:U87"/>
    <mergeCell ref="A86:A87"/>
    <mergeCell ref="B86:D87"/>
    <mergeCell ref="E86:G86"/>
    <mergeCell ref="H86:J86"/>
    <mergeCell ref="K86:M86"/>
    <mergeCell ref="N86:P86"/>
    <mergeCell ref="S82:S83"/>
    <mergeCell ref="T82:T83"/>
    <mergeCell ref="U82:U83"/>
    <mergeCell ref="V82:V83"/>
    <mergeCell ref="W82:W83"/>
    <mergeCell ref="X82:X83"/>
    <mergeCell ref="X80:X81"/>
    <mergeCell ref="A82:A83"/>
    <mergeCell ref="B82:D82"/>
    <mergeCell ref="E82:G82"/>
    <mergeCell ref="H82:J82"/>
    <mergeCell ref="K82:M82"/>
    <mergeCell ref="N82:P83"/>
    <mergeCell ref="Q82:Q83"/>
    <mergeCell ref="R82:R83"/>
    <mergeCell ref="R80:R81"/>
    <mergeCell ref="S80:S81"/>
    <mergeCell ref="T80:T81"/>
    <mergeCell ref="U80:U81"/>
    <mergeCell ref="V80:V81"/>
    <mergeCell ref="W80:W81"/>
    <mergeCell ref="W78:W79"/>
    <mergeCell ref="X78:X79"/>
    <mergeCell ref="A80:A81"/>
    <mergeCell ref="B80:D80"/>
    <mergeCell ref="E80:G80"/>
    <mergeCell ref="H80:J80"/>
    <mergeCell ref="K80:M81"/>
    <mergeCell ref="N80:P80"/>
    <mergeCell ref="Q80:Q81"/>
    <mergeCell ref="Q78:Q79"/>
    <mergeCell ref="R78:R79"/>
    <mergeCell ref="S78:S79"/>
    <mergeCell ref="T78:T79"/>
    <mergeCell ref="U78:U79"/>
    <mergeCell ref="V78:V79"/>
    <mergeCell ref="V76:V77"/>
    <mergeCell ref="W76:W77"/>
    <mergeCell ref="X76:X77"/>
    <mergeCell ref="A78:A79"/>
    <mergeCell ref="B78:D78"/>
    <mergeCell ref="E78:G78"/>
    <mergeCell ref="H78:J79"/>
    <mergeCell ref="K78:M78"/>
    <mergeCell ref="N78:P78"/>
    <mergeCell ref="Q76:Q77"/>
    <mergeCell ref="R76:R77"/>
    <mergeCell ref="S76:S77"/>
    <mergeCell ref="T76:T77"/>
    <mergeCell ref="U76:U77"/>
    <mergeCell ref="A76:A77"/>
    <mergeCell ref="B76:D76"/>
    <mergeCell ref="E76:G77"/>
    <mergeCell ref="H76:J76"/>
    <mergeCell ref="K76:M76"/>
    <mergeCell ref="N76:P76"/>
    <mergeCell ref="R74:R75"/>
    <mergeCell ref="N73:P73"/>
    <mergeCell ref="S74:S75"/>
    <mergeCell ref="T74:T75"/>
    <mergeCell ref="U74:U75"/>
    <mergeCell ref="B73:D73"/>
    <mergeCell ref="E73:G73"/>
    <mergeCell ref="H73:J73"/>
    <mergeCell ref="K73:M73"/>
    <mergeCell ref="Q74:Q75"/>
    <mergeCell ref="A74:A75"/>
    <mergeCell ref="B74:D75"/>
    <mergeCell ref="E74:G74"/>
    <mergeCell ref="H74:J74"/>
    <mergeCell ref="K74:M74"/>
    <mergeCell ref="N74:P74"/>
    <mergeCell ref="V70:V71"/>
    <mergeCell ref="W70:W71"/>
    <mergeCell ref="X70:X71"/>
    <mergeCell ref="Q70:Q71"/>
    <mergeCell ref="R70:R71"/>
    <mergeCell ref="S70:S71"/>
    <mergeCell ref="T70:T71"/>
    <mergeCell ref="U70:U71"/>
    <mergeCell ref="A70:A71"/>
    <mergeCell ref="B70:D70"/>
    <mergeCell ref="E70:G70"/>
    <mergeCell ref="H70:J70"/>
    <mergeCell ref="K70:M70"/>
    <mergeCell ref="N70:P71"/>
    <mergeCell ref="V74:V75"/>
    <mergeCell ref="W74:W75"/>
    <mergeCell ref="X74:X75"/>
    <mergeCell ref="T62:T63"/>
    <mergeCell ref="U62:U63"/>
    <mergeCell ref="S68:S69"/>
    <mergeCell ref="T68:T69"/>
    <mergeCell ref="U68:U69"/>
    <mergeCell ref="V68:V69"/>
    <mergeCell ref="W68:W69"/>
    <mergeCell ref="X68:X69"/>
    <mergeCell ref="X66:X67"/>
    <mergeCell ref="A68:A69"/>
    <mergeCell ref="B68:D68"/>
    <mergeCell ref="E68:G68"/>
    <mergeCell ref="H68:J68"/>
    <mergeCell ref="K68:M69"/>
    <mergeCell ref="N68:P68"/>
    <mergeCell ref="Q68:Q69"/>
    <mergeCell ref="R68:R69"/>
    <mergeCell ref="R66:R67"/>
    <mergeCell ref="S66:S67"/>
    <mergeCell ref="T66:T67"/>
    <mergeCell ref="U66:U67"/>
    <mergeCell ref="V66:V67"/>
    <mergeCell ref="W66:W67"/>
    <mergeCell ref="A62:A63"/>
    <mergeCell ref="B62:D63"/>
    <mergeCell ref="E62:G62"/>
    <mergeCell ref="H62:J62"/>
    <mergeCell ref="K62:M62"/>
    <mergeCell ref="N62:P62"/>
    <mergeCell ref="B61:D61"/>
    <mergeCell ref="E61:G61"/>
    <mergeCell ref="H61:J61"/>
    <mergeCell ref="K61:M61"/>
    <mergeCell ref="N61:P61"/>
    <mergeCell ref="W64:W65"/>
    <mergeCell ref="X64:X65"/>
    <mergeCell ref="A66:A67"/>
    <mergeCell ref="B66:D66"/>
    <mergeCell ref="E66:G66"/>
    <mergeCell ref="H66:J67"/>
    <mergeCell ref="K66:M66"/>
    <mergeCell ref="N66:P66"/>
    <mergeCell ref="Q66:Q67"/>
    <mergeCell ref="Q64:Q65"/>
    <mergeCell ref="R64:R65"/>
    <mergeCell ref="S64:S65"/>
    <mergeCell ref="T64:T65"/>
    <mergeCell ref="U64:U65"/>
    <mergeCell ref="V64:V65"/>
    <mergeCell ref="V62:V63"/>
    <mergeCell ref="W62:W63"/>
    <mergeCell ref="X62:X63"/>
    <mergeCell ref="A64:A65"/>
    <mergeCell ref="B64:D64"/>
    <mergeCell ref="E64:G65"/>
    <mergeCell ref="H64:J64"/>
    <mergeCell ref="K64:M64"/>
    <mergeCell ref="N64:P64"/>
    <mergeCell ref="Q62:Q63"/>
    <mergeCell ref="R62:R63"/>
    <mergeCell ref="S62:S63"/>
    <mergeCell ref="V56:V57"/>
    <mergeCell ref="W56:W57"/>
    <mergeCell ref="X56:X57"/>
    <mergeCell ref="A58:A59"/>
    <mergeCell ref="B58:D58"/>
    <mergeCell ref="E58:G58"/>
    <mergeCell ref="H58:J58"/>
    <mergeCell ref="K58:M58"/>
    <mergeCell ref="N58:P59"/>
    <mergeCell ref="Q56:Q57"/>
    <mergeCell ref="R56:R57"/>
    <mergeCell ref="S56:S57"/>
    <mergeCell ref="T56:T57"/>
    <mergeCell ref="U56:U57"/>
    <mergeCell ref="A56:A57"/>
    <mergeCell ref="B56:D56"/>
    <mergeCell ref="E56:G56"/>
    <mergeCell ref="H56:J56"/>
    <mergeCell ref="K56:M57"/>
    <mergeCell ref="N56:P56"/>
    <mergeCell ref="W58:W59"/>
    <mergeCell ref="X58:X59"/>
    <mergeCell ref="Q58:Q59"/>
    <mergeCell ref="R58:R59"/>
    <mergeCell ref="S58:S59"/>
    <mergeCell ref="T58:T59"/>
    <mergeCell ref="U58:U59"/>
    <mergeCell ref="V58:V59"/>
    <mergeCell ref="S54:S55"/>
    <mergeCell ref="T54:T55"/>
    <mergeCell ref="U54:U55"/>
    <mergeCell ref="V54:V55"/>
    <mergeCell ref="W54:W55"/>
    <mergeCell ref="X54:X55"/>
    <mergeCell ref="X52:X53"/>
    <mergeCell ref="A54:A55"/>
    <mergeCell ref="B54:D54"/>
    <mergeCell ref="E54:G54"/>
    <mergeCell ref="H54:J55"/>
    <mergeCell ref="K54:M54"/>
    <mergeCell ref="N54:P54"/>
    <mergeCell ref="Q54:Q55"/>
    <mergeCell ref="R54:R55"/>
    <mergeCell ref="R52:R53"/>
    <mergeCell ref="S52:S53"/>
    <mergeCell ref="T52:T53"/>
    <mergeCell ref="U52:U53"/>
    <mergeCell ref="V52:V53"/>
    <mergeCell ref="W52:W53"/>
    <mergeCell ref="W50:W51"/>
    <mergeCell ref="X50:X51"/>
    <mergeCell ref="A52:A53"/>
    <mergeCell ref="B52:D52"/>
    <mergeCell ref="E52:G53"/>
    <mergeCell ref="H52:J52"/>
    <mergeCell ref="K52:M52"/>
    <mergeCell ref="N52:P52"/>
    <mergeCell ref="Q52:Q53"/>
    <mergeCell ref="Q50:Q51"/>
    <mergeCell ref="R50:R51"/>
    <mergeCell ref="S50:S51"/>
    <mergeCell ref="T50:T51"/>
    <mergeCell ref="U50:U51"/>
    <mergeCell ref="V50:V51"/>
    <mergeCell ref="N49:P49"/>
    <mergeCell ref="A50:A51"/>
    <mergeCell ref="B50:D51"/>
    <mergeCell ref="E50:G50"/>
    <mergeCell ref="H50:J50"/>
    <mergeCell ref="K50:M50"/>
    <mergeCell ref="N50:P50"/>
    <mergeCell ref="B49:D49"/>
    <mergeCell ref="E49:G49"/>
    <mergeCell ref="H49:J49"/>
    <mergeCell ref="K49:M49"/>
    <mergeCell ref="N13:P13"/>
    <mergeCell ref="A14:A15"/>
    <mergeCell ref="B14:D15"/>
    <mergeCell ref="E14:G14"/>
    <mergeCell ref="H14:J14"/>
    <mergeCell ref="K14:M14"/>
    <mergeCell ref="N14:P14"/>
    <mergeCell ref="B13:D13"/>
    <mergeCell ref="W14:W15"/>
    <mergeCell ref="X14:X15"/>
    <mergeCell ref="Q14:Q15"/>
    <mergeCell ref="R14:R15"/>
    <mergeCell ref="S14:S15"/>
    <mergeCell ref="T14:T15"/>
    <mergeCell ref="E13:G13"/>
    <mergeCell ref="H13:J13"/>
    <mergeCell ref="K13:M13"/>
    <mergeCell ref="U18:U19"/>
    <mergeCell ref="V18:V19"/>
    <mergeCell ref="R20:R21"/>
    <mergeCell ref="S20:S21"/>
    <mergeCell ref="T20:T21"/>
    <mergeCell ref="U20:U21"/>
    <mergeCell ref="Q20:Q21"/>
    <mergeCell ref="V20:V21"/>
    <mergeCell ref="W20:W21"/>
    <mergeCell ref="X20:X21"/>
    <mergeCell ref="A16:A17"/>
    <mergeCell ref="B16:D16"/>
    <mergeCell ref="E16:G17"/>
    <mergeCell ref="H16:J16"/>
    <mergeCell ref="U14:U15"/>
    <mergeCell ref="V14:V15"/>
    <mergeCell ref="R16:R17"/>
    <mergeCell ref="S16:S17"/>
    <mergeCell ref="T16:T17"/>
    <mergeCell ref="U16:U17"/>
    <mergeCell ref="K16:M16"/>
    <mergeCell ref="N16:P16"/>
    <mergeCell ref="Q16:Q17"/>
    <mergeCell ref="V16:V17"/>
    <mergeCell ref="W16:W17"/>
    <mergeCell ref="X16:X17"/>
    <mergeCell ref="A22:A23"/>
    <mergeCell ref="B22:D22"/>
    <mergeCell ref="E22:G22"/>
    <mergeCell ref="H22:J22"/>
    <mergeCell ref="K22:M22"/>
    <mergeCell ref="V22:V23"/>
    <mergeCell ref="W22:W23"/>
    <mergeCell ref="X22:X23"/>
    <mergeCell ref="Q22:Q23"/>
    <mergeCell ref="R22:R23"/>
    <mergeCell ref="S22:S23"/>
    <mergeCell ref="T22:T23"/>
    <mergeCell ref="U22:U23"/>
    <mergeCell ref="N22:P23"/>
    <mergeCell ref="A18:A19"/>
    <mergeCell ref="B18:D18"/>
    <mergeCell ref="E18:G18"/>
    <mergeCell ref="H18:J19"/>
    <mergeCell ref="K18:M18"/>
    <mergeCell ref="N18:P18"/>
    <mergeCell ref="W18:W19"/>
    <mergeCell ref="X18:X19"/>
    <mergeCell ref="Q18:Q19"/>
    <mergeCell ref="R18:R19"/>
    <mergeCell ref="S18:S19"/>
    <mergeCell ref="T18:T19"/>
    <mergeCell ref="A20:A21"/>
    <mergeCell ref="B20:D20"/>
    <mergeCell ref="E20:G20"/>
    <mergeCell ref="H20:J20"/>
    <mergeCell ref="K20:M21"/>
    <mergeCell ref="N20:P20"/>
    <mergeCell ref="Q30:Q31"/>
    <mergeCell ref="V30:V31"/>
    <mergeCell ref="W30:W31"/>
    <mergeCell ref="X30:X31"/>
    <mergeCell ref="B25:D25"/>
    <mergeCell ref="E25:G25"/>
    <mergeCell ref="H25:J25"/>
    <mergeCell ref="K25:M25"/>
    <mergeCell ref="N25:P25"/>
    <mergeCell ref="A26:A27"/>
    <mergeCell ref="B26:D27"/>
    <mergeCell ref="E26:G26"/>
    <mergeCell ref="H26:J26"/>
    <mergeCell ref="R26:R27"/>
    <mergeCell ref="S26:S27"/>
    <mergeCell ref="T26:T27"/>
    <mergeCell ref="U26:U27"/>
    <mergeCell ref="K26:M26"/>
    <mergeCell ref="N26:P26"/>
    <mergeCell ref="Q26:Q27"/>
    <mergeCell ref="V26:V27"/>
    <mergeCell ref="W26:W27"/>
    <mergeCell ref="S34:S35"/>
    <mergeCell ref="T34:T35"/>
    <mergeCell ref="U34:U35"/>
    <mergeCell ref="Q34:Q35"/>
    <mergeCell ref="V34:V35"/>
    <mergeCell ref="W34:W35"/>
    <mergeCell ref="X34:X35"/>
    <mergeCell ref="X26:X27"/>
    <mergeCell ref="A28:A29"/>
    <mergeCell ref="B28:D28"/>
    <mergeCell ref="E28:G29"/>
    <mergeCell ref="H28:J28"/>
    <mergeCell ref="K28:M28"/>
    <mergeCell ref="N28:P28"/>
    <mergeCell ref="W28:W29"/>
    <mergeCell ref="X28:X29"/>
    <mergeCell ref="Q28:Q29"/>
    <mergeCell ref="R28:R29"/>
    <mergeCell ref="S28:S29"/>
    <mergeCell ref="T28:T29"/>
    <mergeCell ref="A30:A31"/>
    <mergeCell ref="B30:D30"/>
    <mergeCell ref="E30:G30"/>
    <mergeCell ref="H30:J31"/>
    <mergeCell ref="U28:U29"/>
    <mergeCell ref="V28:V29"/>
    <mergeCell ref="R30:R31"/>
    <mergeCell ref="S30:S31"/>
    <mergeCell ref="T30:T31"/>
    <mergeCell ref="U30:U31"/>
    <mergeCell ref="K30:M30"/>
    <mergeCell ref="N30:P30"/>
    <mergeCell ref="K38:M38"/>
    <mergeCell ref="N38:P38"/>
    <mergeCell ref="B37:D37"/>
    <mergeCell ref="E37:G37"/>
    <mergeCell ref="H37:J37"/>
    <mergeCell ref="K37:M37"/>
    <mergeCell ref="N37:P37"/>
    <mergeCell ref="W38:W39"/>
    <mergeCell ref="X38:X39"/>
    <mergeCell ref="Q38:Q39"/>
    <mergeCell ref="R38:R39"/>
    <mergeCell ref="A32:A33"/>
    <mergeCell ref="B32:D32"/>
    <mergeCell ref="E32:G32"/>
    <mergeCell ref="H32:J32"/>
    <mergeCell ref="K32:M33"/>
    <mergeCell ref="N32:P32"/>
    <mergeCell ref="W32:W33"/>
    <mergeCell ref="X32:X33"/>
    <mergeCell ref="Q32:Q33"/>
    <mergeCell ref="R32:R33"/>
    <mergeCell ref="S32:S33"/>
    <mergeCell ref="T32:T33"/>
    <mergeCell ref="A34:A35"/>
    <mergeCell ref="B34:D34"/>
    <mergeCell ref="E34:G34"/>
    <mergeCell ref="H34:J34"/>
    <mergeCell ref="K34:M34"/>
    <mergeCell ref="N34:P35"/>
    <mergeCell ref="U32:U33"/>
    <mergeCell ref="V32:V33"/>
    <mergeCell ref="R34:R35"/>
    <mergeCell ref="K44:M45"/>
    <mergeCell ref="N44:P44"/>
    <mergeCell ref="U42:U43"/>
    <mergeCell ref="V42:V43"/>
    <mergeCell ref="R44:R45"/>
    <mergeCell ref="S44:S45"/>
    <mergeCell ref="T44:T45"/>
    <mergeCell ref="U44:U45"/>
    <mergeCell ref="Q44:Q45"/>
    <mergeCell ref="V44:V45"/>
    <mergeCell ref="W44:W45"/>
    <mergeCell ref="X44:X45"/>
    <mergeCell ref="S38:S39"/>
    <mergeCell ref="T38:T39"/>
    <mergeCell ref="A40:A41"/>
    <mergeCell ref="B40:D40"/>
    <mergeCell ref="E40:G41"/>
    <mergeCell ref="H40:J40"/>
    <mergeCell ref="U38:U39"/>
    <mergeCell ref="V38:V39"/>
    <mergeCell ref="R40:R41"/>
    <mergeCell ref="S40:S41"/>
    <mergeCell ref="T40:T41"/>
    <mergeCell ref="U40:U41"/>
    <mergeCell ref="K40:M40"/>
    <mergeCell ref="N40:P40"/>
    <mergeCell ref="Q40:Q41"/>
    <mergeCell ref="V40:V41"/>
    <mergeCell ref="A38:A39"/>
    <mergeCell ref="B38:D39"/>
    <mergeCell ref="E38:G38"/>
    <mergeCell ref="H38:J38"/>
    <mergeCell ref="A46:A47"/>
    <mergeCell ref="B46:D46"/>
    <mergeCell ref="E46:G46"/>
    <mergeCell ref="H46:J46"/>
    <mergeCell ref="K46:M46"/>
    <mergeCell ref="N46:P47"/>
    <mergeCell ref="U46:U47"/>
    <mergeCell ref="V46:V47"/>
    <mergeCell ref="W46:W47"/>
    <mergeCell ref="X46:X47"/>
    <mergeCell ref="Q46:Q47"/>
    <mergeCell ref="R46:R47"/>
    <mergeCell ref="S46:S47"/>
    <mergeCell ref="T46:T47"/>
    <mergeCell ref="W40:W41"/>
    <mergeCell ref="X40:X41"/>
    <mergeCell ref="A42:A43"/>
    <mergeCell ref="B42:D42"/>
    <mergeCell ref="E42:G42"/>
    <mergeCell ref="H42:J43"/>
    <mergeCell ref="K42:M42"/>
    <mergeCell ref="N42:P42"/>
    <mergeCell ref="W42:W43"/>
    <mergeCell ref="X42:X43"/>
    <mergeCell ref="Q42:Q43"/>
    <mergeCell ref="R42:R43"/>
    <mergeCell ref="S42:S43"/>
    <mergeCell ref="T42:T43"/>
    <mergeCell ref="A44:A45"/>
    <mergeCell ref="B44:D44"/>
    <mergeCell ref="E44:G44"/>
    <mergeCell ref="H44:J44"/>
    <mergeCell ref="X6:X7"/>
    <mergeCell ref="X8:X9"/>
    <mergeCell ref="V6:V7"/>
    <mergeCell ref="V8:V9"/>
    <mergeCell ref="V10:V11"/>
    <mergeCell ref="W2:W3"/>
    <mergeCell ref="U2:U3"/>
    <mergeCell ref="V2:V3"/>
    <mergeCell ref="V4:V5"/>
    <mergeCell ref="T10:T11"/>
    <mergeCell ref="U10:U11"/>
    <mergeCell ref="U8:U9"/>
    <mergeCell ref="U6:U7"/>
    <mergeCell ref="T2:T3"/>
    <mergeCell ref="T4:T5"/>
    <mergeCell ref="T6:T7"/>
    <mergeCell ref="T8:T9"/>
    <mergeCell ref="W4:W5"/>
    <mergeCell ref="W6:W7"/>
    <mergeCell ref="W8:W9"/>
    <mergeCell ref="W10:W11"/>
    <mergeCell ref="U4:U5"/>
    <mergeCell ref="X10:X11"/>
    <mergeCell ref="X2:X3"/>
    <mergeCell ref="X4:X5"/>
    <mergeCell ref="S10:S11"/>
    <mergeCell ref="R8:R9"/>
    <mergeCell ref="S8:S9"/>
    <mergeCell ref="R2:R3"/>
    <mergeCell ref="S2:S3"/>
    <mergeCell ref="R6:R7"/>
    <mergeCell ref="S6:S7"/>
    <mergeCell ref="R4:R5"/>
    <mergeCell ref="S4:S5"/>
    <mergeCell ref="A10:A11"/>
    <mergeCell ref="A2:A3"/>
    <mergeCell ref="A4:A5"/>
    <mergeCell ref="A6:A7"/>
    <mergeCell ref="A8:A9"/>
    <mergeCell ref="H4:J4"/>
    <mergeCell ref="B8:D8"/>
    <mergeCell ref="B10:D10"/>
    <mergeCell ref="E8:G8"/>
    <mergeCell ref="B4:D4"/>
    <mergeCell ref="B6:D6"/>
    <mergeCell ref="E2:G2"/>
    <mergeCell ref="E6:G6"/>
    <mergeCell ref="B2:D3"/>
    <mergeCell ref="E4:G5"/>
    <mergeCell ref="N10:P11"/>
    <mergeCell ref="N8:P8"/>
    <mergeCell ref="R10:R11"/>
    <mergeCell ref="N4:P4"/>
    <mergeCell ref="N6:P6"/>
    <mergeCell ref="E97:G97"/>
    <mergeCell ref="H97:J97"/>
    <mergeCell ref="K97:M97"/>
    <mergeCell ref="Q10:Q11"/>
    <mergeCell ref="E10:G10"/>
    <mergeCell ref="K10:M10"/>
    <mergeCell ref="N97:P97"/>
    <mergeCell ref="A98:A99"/>
    <mergeCell ref="B98:D99"/>
    <mergeCell ref="E98:G98"/>
    <mergeCell ref="H98:J98"/>
    <mergeCell ref="K98:M98"/>
    <mergeCell ref="N98:P98"/>
    <mergeCell ref="B97:D97"/>
    <mergeCell ref="K1:M1"/>
    <mergeCell ref="K2:M2"/>
    <mergeCell ref="H8:J8"/>
    <mergeCell ref="H10:J10"/>
    <mergeCell ref="H1:J1"/>
    <mergeCell ref="H2:J2"/>
    <mergeCell ref="H6:J7"/>
    <mergeCell ref="K8:M9"/>
    <mergeCell ref="K4:M4"/>
    <mergeCell ref="K6:M6"/>
    <mergeCell ref="Q2:Q3"/>
    <mergeCell ref="Q4:Q5"/>
    <mergeCell ref="Q6:Q7"/>
    <mergeCell ref="Q8:Q9"/>
    <mergeCell ref="N1:P1"/>
    <mergeCell ref="N2:P2"/>
    <mergeCell ref="B1:D1"/>
    <mergeCell ref="E1:G1"/>
    <mergeCell ref="U102:U103"/>
    <mergeCell ref="V102:V103"/>
    <mergeCell ref="R104:R105"/>
    <mergeCell ref="S104:S105"/>
    <mergeCell ref="T104:T105"/>
    <mergeCell ref="U104:U105"/>
    <mergeCell ref="Q104:Q105"/>
    <mergeCell ref="V104:V105"/>
    <mergeCell ref="W104:W105"/>
    <mergeCell ref="X104:X105"/>
    <mergeCell ref="W98:W99"/>
    <mergeCell ref="X98:X99"/>
    <mergeCell ref="Q98:Q99"/>
    <mergeCell ref="R98:R99"/>
    <mergeCell ref="S98:S99"/>
    <mergeCell ref="T98:T99"/>
    <mergeCell ref="A100:A101"/>
    <mergeCell ref="B100:D100"/>
    <mergeCell ref="E100:G101"/>
    <mergeCell ref="H100:J100"/>
    <mergeCell ref="U98:U99"/>
    <mergeCell ref="V98:V99"/>
    <mergeCell ref="R100:R101"/>
    <mergeCell ref="S100:S101"/>
    <mergeCell ref="T100:T101"/>
    <mergeCell ref="U100:U101"/>
    <mergeCell ref="K100:M100"/>
    <mergeCell ref="N100:P100"/>
    <mergeCell ref="Q100:Q101"/>
    <mergeCell ref="V100:V101"/>
    <mergeCell ref="W100:W101"/>
    <mergeCell ref="X100:X101"/>
    <mergeCell ref="A106:A107"/>
    <mergeCell ref="B106:D106"/>
    <mergeCell ref="E106:G106"/>
    <mergeCell ref="H106:J106"/>
    <mergeCell ref="K106:M106"/>
    <mergeCell ref="V106:V107"/>
    <mergeCell ref="W106:W107"/>
    <mergeCell ref="X106:X107"/>
    <mergeCell ref="Q106:Q107"/>
    <mergeCell ref="R106:R107"/>
    <mergeCell ref="S106:S107"/>
    <mergeCell ref="T106:T107"/>
    <mergeCell ref="U106:U107"/>
    <mergeCell ref="N106:P107"/>
    <mergeCell ref="A102:A103"/>
    <mergeCell ref="B102:D102"/>
    <mergeCell ref="E102:G102"/>
    <mergeCell ref="H102:J103"/>
    <mergeCell ref="K102:M102"/>
    <mergeCell ref="N102:P102"/>
    <mergeCell ref="W102:W103"/>
    <mergeCell ref="X102:X103"/>
    <mergeCell ref="Q102:Q103"/>
    <mergeCell ref="R102:R103"/>
    <mergeCell ref="S102:S103"/>
    <mergeCell ref="T102:T103"/>
    <mergeCell ref="A104:A105"/>
    <mergeCell ref="B104:D104"/>
    <mergeCell ref="E104:G104"/>
    <mergeCell ref="H104:J104"/>
    <mergeCell ref="K104:M105"/>
    <mergeCell ref="N104:P104"/>
    <mergeCell ref="Q114:Q115"/>
    <mergeCell ref="V114:V115"/>
    <mergeCell ref="W114:W115"/>
    <mergeCell ref="X114:X115"/>
    <mergeCell ref="B109:D109"/>
    <mergeCell ref="E109:G109"/>
    <mergeCell ref="H109:J109"/>
    <mergeCell ref="K109:M109"/>
    <mergeCell ref="N109:P109"/>
    <mergeCell ref="A110:A111"/>
    <mergeCell ref="B110:D111"/>
    <mergeCell ref="E110:G110"/>
    <mergeCell ref="H110:J110"/>
    <mergeCell ref="R110:R111"/>
    <mergeCell ref="S110:S111"/>
    <mergeCell ref="T110:T111"/>
    <mergeCell ref="U110:U111"/>
    <mergeCell ref="K110:M110"/>
    <mergeCell ref="N110:P110"/>
    <mergeCell ref="Q110:Q111"/>
    <mergeCell ref="V110:V111"/>
    <mergeCell ref="W110:W111"/>
    <mergeCell ref="S118:S119"/>
    <mergeCell ref="T118:T119"/>
    <mergeCell ref="U118:U119"/>
    <mergeCell ref="Q118:Q119"/>
    <mergeCell ref="V118:V119"/>
    <mergeCell ref="W118:W119"/>
    <mergeCell ref="X118:X119"/>
    <mergeCell ref="X110:X111"/>
    <mergeCell ref="A112:A113"/>
    <mergeCell ref="B112:D112"/>
    <mergeCell ref="E112:G113"/>
    <mergeCell ref="H112:J112"/>
    <mergeCell ref="K112:M112"/>
    <mergeCell ref="N112:P112"/>
    <mergeCell ref="W112:W113"/>
    <mergeCell ref="X112:X113"/>
    <mergeCell ref="Q112:Q113"/>
    <mergeCell ref="R112:R113"/>
    <mergeCell ref="S112:S113"/>
    <mergeCell ref="T112:T113"/>
    <mergeCell ref="A114:A115"/>
    <mergeCell ref="B114:D114"/>
    <mergeCell ref="E114:G114"/>
    <mergeCell ref="H114:J115"/>
    <mergeCell ref="U112:U113"/>
    <mergeCell ref="V112:V113"/>
    <mergeCell ref="R114:R115"/>
    <mergeCell ref="S114:S115"/>
    <mergeCell ref="T114:T115"/>
    <mergeCell ref="U114:U115"/>
    <mergeCell ref="K114:M114"/>
    <mergeCell ref="N114:P114"/>
    <mergeCell ref="K122:M122"/>
    <mergeCell ref="N122:P122"/>
    <mergeCell ref="B121:D121"/>
    <mergeCell ref="E121:G121"/>
    <mergeCell ref="H121:J121"/>
    <mergeCell ref="K121:M121"/>
    <mergeCell ref="N121:P121"/>
    <mergeCell ref="W122:W123"/>
    <mergeCell ref="X122:X123"/>
    <mergeCell ref="Q122:Q123"/>
    <mergeCell ref="R122:R123"/>
    <mergeCell ref="A116:A117"/>
    <mergeCell ref="B116:D116"/>
    <mergeCell ref="E116:G116"/>
    <mergeCell ref="H116:J116"/>
    <mergeCell ref="K116:M117"/>
    <mergeCell ref="N116:P116"/>
    <mergeCell ref="W116:W117"/>
    <mergeCell ref="X116:X117"/>
    <mergeCell ref="Q116:Q117"/>
    <mergeCell ref="R116:R117"/>
    <mergeCell ref="S116:S117"/>
    <mergeCell ref="T116:T117"/>
    <mergeCell ref="A118:A119"/>
    <mergeCell ref="B118:D118"/>
    <mergeCell ref="E118:G118"/>
    <mergeCell ref="H118:J118"/>
    <mergeCell ref="K118:M118"/>
    <mergeCell ref="N118:P119"/>
    <mergeCell ref="U116:U117"/>
    <mergeCell ref="V116:V117"/>
    <mergeCell ref="R118:R119"/>
    <mergeCell ref="K128:M129"/>
    <mergeCell ref="N128:P128"/>
    <mergeCell ref="U126:U127"/>
    <mergeCell ref="V126:V127"/>
    <mergeCell ref="R128:R129"/>
    <mergeCell ref="S128:S129"/>
    <mergeCell ref="T128:T129"/>
    <mergeCell ref="U128:U129"/>
    <mergeCell ref="Q128:Q129"/>
    <mergeCell ref="V128:V129"/>
    <mergeCell ref="W128:W129"/>
    <mergeCell ref="X128:X129"/>
    <mergeCell ref="S122:S123"/>
    <mergeCell ref="T122:T123"/>
    <mergeCell ref="A124:A125"/>
    <mergeCell ref="B124:D124"/>
    <mergeCell ref="E124:G125"/>
    <mergeCell ref="H124:J124"/>
    <mergeCell ref="U122:U123"/>
    <mergeCell ref="V122:V123"/>
    <mergeCell ref="R124:R125"/>
    <mergeCell ref="S124:S125"/>
    <mergeCell ref="T124:T125"/>
    <mergeCell ref="U124:U125"/>
    <mergeCell ref="K124:M124"/>
    <mergeCell ref="N124:P124"/>
    <mergeCell ref="Q124:Q125"/>
    <mergeCell ref="V124:V125"/>
    <mergeCell ref="A122:A123"/>
    <mergeCell ref="B122:D123"/>
    <mergeCell ref="E122:G122"/>
    <mergeCell ref="H122:J122"/>
    <mergeCell ref="A130:A131"/>
    <mergeCell ref="B130:D130"/>
    <mergeCell ref="E130:G130"/>
    <mergeCell ref="H130:J130"/>
    <mergeCell ref="K130:M130"/>
    <mergeCell ref="V130:V131"/>
    <mergeCell ref="W130:W131"/>
    <mergeCell ref="X130:X131"/>
    <mergeCell ref="Q130:Q131"/>
    <mergeCell ref="R130:R131"/>
    <mergeCell ref="S130:S131"/>
    <mergeCell ref="T130:T131"/>
    <mergeCell ref="U130:U131"/>
    <mergeCell ref="N130:P131"/>
    <mergeCell ref="W124:W125"/>
    <mergeCell ref="X124:X125"/>
    <mergeCell ref="A126:A127"/>
    <mergeCell ref="B126:D126"/>
    <mergeCell ref="E126:G126"/>
    <mergeCell ref="H126:J127"/>
    <mergeCell ref="K126:M126"/>
    <mergeCell ref="N126:P126"/>
    <mergeCell ref="W126:W127"/>
    <mergeCell ref="X126:X127"/>
    <mergeCell ref="Q126:Q127"/>
    <mergeCell ref="R126:R127"/>
    <mergeCell ref="S126:S127"/>
    <mergeCell ref="T126:T127"/>
    <mergeCell ref="A128:A129"/>
    <mergeCell ref="B128:D128"/>
    <mergeCell ref="E128:G128"/>
    <mergeCell ref="H128:J128"/>
    <mergeCell ref="Q138:Q139"/>
    <mergeCell ref="V138:V139"/>
    <mergeCell ref="W138:W139"/>
    <mergeCell ref="X138:X139"/>
    <mergeCell ref="B133:D133"/>
    <mergeCell ref="E133:G133"/>
    <mergeCell ref="H133:J133"/>
    <mergeCell ref="K133:M133"/>
    <mergeCell ref="N133:P133"/>
    <mergeCell ref="A134:A135"/>
    <mergeCell ref="B134:D135"/>
    <mergeCell ref="E134:G134"/>
    <mergeCell ref="H134:J134"/>
    <mergeCell ref="R134:R135"/>
    <mergeCell ref="S134:S135"/>
    <mergeCell ref="T134:T135"/>
    <mergeCell ref="U134:U135"/>
    <mergeCell ref="K134:M134"/>
    <mergeCell ref="N134:P134"/>
    <mergeCell ref="Q134:Q135"/>
    <mergeCell ref="V134:V135"/>
    <mergeCell ref="W134:W135"/>
    <mergeCell ref="S142:S143"/>
    <mergeCell ref="T142:T143"/>
    <mergeCell ref="U142:U143"/>
    <mergeCell ref="Q142:Q143"/>
    <mergeCell ref="V142:V143"/>
    <mergeCell ref="W142:W143"/>
    <mergeCell ref="X142:X143"/>
    <mergeCell ref="X134:X135"/>
    <mergeCell ref="A136:A137"/>
    <mergeCell ref="B136:D136"/>
    <mergeCell ref="E136:G137"/>
    <mergeCell ref="H136:J136"/>
    <mergeCell ref="K136:M136"/>
    <mergeCell ref="N136:P136"/>
    <mergeCell ref="W136:W137"/>
    <mergeCell ref="X136:X137"/>
    <mergeCell ref="Q136:Q137"/>
    <mergeCell ref="R136:R137"/>
    <mergeCell ref="S136:S137"/>
    <mergeCell ref="T136:T137"/>
    <mergeCell ref="A138:A139"/>
    <mergeCell ref="B138:D138"/>
    <mergeCell ref="E138:G138"/>
    <mergeCell ref="H138:J139"/>
    <mergeCell ref="U136:U137"/>
    <mergeCell ref="V136:V137"/>
    <mergeCell ref="R138:R139"/>
    <mergeCell ref="S138:S139"/>
    <mergeCell ref="T138:T139"/>
    <mergeCell ref="U138:U139"/>
    <mergeCell ref="K138:M138"/>
    <mergeCell ref="N138:P138"/>
    <mergeCell ref="K146:M146"/>
    <mergeCell ref="N146:P146"/>
    <mergeCell ref="B145:D145"/>
    <mergeCell ref="E145:G145"/>
    <mergeCell ref="H145:J145"/>
    <mergeCell ref="K145:M145"/>
    <mergeCell ref="N145:P145"/>
    <mergeCell ref="W146:W147"/>
    <mergeCell ref="X146:X147"/>
    <mergeCell ref="Q146:Q147"/>
    <mergeCell ref="R146:R147"/>
    <mergeCell ref="A140:A141"/>
    <mergeCell ref="B140:D140"/>
    <mergeCell ref="E140:G140"/>
    <mergeCell ref="H140:J140"/>
    <mergeCell ref="K140:M141"/>
    <mergeCell ref="N140:P140"/>
    <mergeCell ref="W140:W141"/>
    <mergeCell ref="X140:X141"/>
    <mergeCell ref="Q140:Q141"/>
    <mergeCell ref="R140:R141"/>
    <mergeCell ref="S140:S141"/>
    <mergeCell ref="T140:T141"/>
    <mergeCell ref="A142:A143"/>
    <mergeCell ref="B142:D142"/>
    <mergeCell ref="E142:G142"/>
    <mergeCell ref="H142:J142"/>
    <mergeCell ref="K142:M142"/>
    <mergeCell ref="N142:P143"/>
    <mergeCell ref="U140:U141"/>
    <mergeCell ref="V140:V141"/>
    <mergeCell ref="R142:R143"/>
    <mergeCell ref="K152:M153"/>
    <mergeCell ref="N152:P152"/>
    <mergeCell ref="U150:U151"/>
    <mergeCell ref="V150:V151"/>
    <mergeCell ref="R152:R153"/>
    <mergeCell ref="S152:S153"/>
    <mergeCell ref="T152:T153"/>
    <mergeCell ref="U152:U153"/>
    <mergeCell ref="Q152:Q153"/>
    <mergeCell ref="V152:V153"/>
    <mergeCell ref="W152:W153"/>
    <mergeCell ref="X152:X153"/>
    <mergeCell ref="S146:S147"/>
    <mergeCell ref="T146:T147"/>
    <mergeCell ref="A148:A149"/>
    <mergeCell ref="B148:D148"/>
    <mergeCell ref="E148:G149"/>
    <mergeCell ref="H148:J148"/>
    <mergeCell ref="U146:U147"/>
    <mergeCell ref="V146:V147"/>
    <mergeCell ref="R148:R149"/>
    <mergeCell ref="S148:S149"/>
    <mergeCell ref="T148:T149"/>
    <mergeCell ref="U148:U149"/>
    <mergeCell ref="K148:M148"/>
    <mergeCell ref="N148:P148"/>
    <mergeCell ref="Q148:Q149"/>
    <mergeCell ref="V148:V149"/>
    <mergeCell ref="A146:A147"/>
    <mergeCell ref="B146:D147"/>
    <mergeCell ref="E146:G146"/>
    <mergeCell ref="H146:J146"/>
    <mergeCell ref="A154:A155"/>
    <mergeCell ref="B154:D154"/>
    <mergeCell ref="E154:G154"/>
    <mergeCell ref="H154:J154"/>
    <mergeCell ref="K154:M154"/>
    <mergeCell ref="V154:V155"/>
    <mergeCell ref="W154:W155"/>
    <mergeCell ref="X154:X155"/>
    <mergeCell ref="Q154:Q155"/>
    <mergeCell ref="R154:R155"/>
    <mergeCell ref="S154:S155"/>
    <mergeCell ref="T154:T155"/>
    <mergeCell ref="U154:U155"/>
    <mergeCell ref="N154:P155"/>
    <mergeCell ref="W148:W149"/>
    <mergeCell ref="X148:X149"/>
    <mergeCell ref="A150:A151"/>
    <mergeCell ref="B150:D150"/>
    <mergeCell ref="E150:G150"/>
    <mergeCell ref="H150:J151"/>
    <mergeCell ref="K150:M150"/>
    <mergeCell ref="N150:P150"/>
    <mergeCell ref="W150:W151"/>
    <mergeCell ref="X150:X151"/>
    <mergeCell ref="Q150:Q151"/>
    <mergeCell ref="R150:R151"/>
    <mergeCell ref="S150:S151"/>
    <mergeCell ref="T150:T151"/>
    <mergeCell ref="A152:A153"/>
    <mergeCell ref="B152:D152"/>
    <mergeCell ref="E152:G152"/>
    <mergeCell ref="H152:J152"/>
    <mergeCell ref="Q162:Q163"/>
    <mergeCell ref="V162:V163"/>
    <mergeCell ref="W162:W163"/>
    <mergeCell ref="X162:X163"/>
    <mergeCell ref="B157:D157"/>
    <mergeCell ref="E157:G157"/>
    <mergeCell ref="H157:J157"/>
    <mergeCell ref="K157:M157"/>
    <mergeCell ref="N157:P157"/>
    <mergeCell ref="A158:A159"/>
    <mergeCell ref="B158:D159"/>
    <mergeCell ref="E158:G158"/>
    <mergeCell ref="H158:J158"/>
    <mergeCell ref="R158:R159"/>
    <mergeCell ref="S158:S159"/>
    <mergeCell ref="T158:T159"/>
    <mergeCell ref="U158:U159"/>
    <mergeCell ref="K158:M158"/>
    <mergeCell ref="N158:P158"/>
    <mergeCell ref="Q158:Q159"/>
    <mergeCell ref="V158:V159"/>
    <mergeCell ref="W158:W159"/>
    <mergeCell ref="S166:S167"/>
    <mergeCell ref="T166:T167"/>
    <mergeCell ref="U166:U167"/>
    <mergeCell ref="Q166:Q167"/>
    <mergeCell ref="V166:V167"/>
    <mergeCell ref="W166:W167"/>
    <mergeCell ref="X166:X167"/>
    <mergeCell ref="X158:X159"/>
    <mergeCell ref="A160:A161"/>
    <mergeCell ref="B160:D160"/>
    <mergeCell ref="E160:G161"/>
    <mergeCell ref="H160:J160"/>
    <mergeCell ref="K160:M160"/>
    <mergeCell ref="N160:P160"/>
    <mergeCell ref="W160:W161"/>
    <mergeCell ref="X160:X161"/>
    <mergeCell ref="Q160:Q161"/>
    <mergeCell ref="R160:R161"/>
    <mergeCell ref="S160:S161"/>
    <mergeCell ref="T160:T161"/>
    <mergeCell ref="A162:A163"/>
    <mergeCell ref="B162:D162"/>
    <mergeCell ref="E162:G162"/>
    <mergeCell ref="H162:J163"/>
    <mergeCell ref="U160:U161"/>
    <mergeCell ref="V160:V161"/>
    <mergeCell ref="R162:R163"/>
    <mergeCell ref="S162:S163"/>
    <mergeCell ref="T162:T163"/>
    <mergeCell ref="U162:U163"/>
    <mergeCell ref="K162:M162"/>
    <mergeCell ref="N162:P162"/>
    <mergeCell ref="K170:M170"/>
    <mergeCell ref="N170:P170"/>
    <mergeCell ref="B169:D169"/>
    <mergeCell ref="E169:G169"/>
    <mergeCell ref="H169:J169"/>
    <mergeCell ref="K169:M169"/>
    <mergeCell ref="N169:P169"/>
    <mergeCell ref="W170:W171"/>
    <mergeCell ref="X170:X171"/>
    <mergeCell ref="Q170:Q171"/>
    <mergeCell ref="R170:R171"/>
    <mergeCell ref="A164:A165"/>
    <mergeCell ref="B164:D164"/>
    <mergeCell ref="E164:G164"/>
    <mergeCell ref="H164:J164"/>
    <mergeCell ref="K164:M165"/>
    <mergeCell ref="N164:P164"/>
    <mergeCell ref="W164:W165"/>
    <mergeCell ref="X164:X165"/>
    <mergeCell ref="Q164:Q165"/>
    <mergeCell ref="R164:R165"/>
    <mergeCell ref="S164:S165"/>
    <mergeCell ref="T164:T165"/>
    <mergeCell ref="A166:A167"/>
    <mergeCell ref="B166:D166"/>
    <mergeCell ref="E166:G166"/>
    <mergeCell ref="H166:J166"/>
    <mergeCell ref="K166:M166"/>
    <mergeCell ref="N166:P167"/>
    <mergeCell ref="U164:U165"/>
    <mergeCell ref="V164:V165"/>
    <mergeCell ref="R166:R167"/>
    <mergeCell ref="K176:M177"/>
    <mergeCell ref="N176:P176"/>
    <mergeCell ref="U174:U175"/>
    <mergeCell ref="V174:V175"/>
    <mergeCell ref="R176:R177"/>
    <mergeCell ref="S176:S177"/>
    <mergeCell ref="T176:T177"/>
    <mergeCell ref="U176:U177"/>
    <mergeCell ref="Q176:Q177"/>
    <mergeCell ref="V176:V177"/>
    <mergeCell ref="W176:W177"/>
    <mergeCell ref="X176:X177"/>
    <mergeCell ref="S170:S171"/>
    <mergeCell ref="T170:T171"/>
    <mergeCell ref="A172:A173"/>
    <mergeCell ref="B172:D172"/>
    <mergeCell ref="E172:G173"/>
    <mergeCell ref="H172:J172"/>
    <mergeCell ref="U170:U171"/>
    <mergeCell ref="V170:V171"/>
    <mergeCell ref="R172:R173"/>
    <mergeCell ref="S172:S173"/>
    <mergeCell ref="T172:T173"/>
    <mergeCell ref="U172:U173"/>
    <mergeCell ref="K172:M172"/>
    <mergeCell ref="N172:P172"/>
    <mergeCell ref="Q172:Q173"/>
    <mergeCell ref="V172:V173"/>
    <mergeCell ref="A170:A171"/>
    <mergeCell ref="B170:D171"/>
    <mergeCell ref="E170:G170"/>
    <mergeCell ref="H170:J170"/>
    <mergeCell ref="A178:A179"/>
    <mergeCell ref="B178:D178"/>
    <mergeCell ref="E178:G178"/>
    <mergeCell ref="H178:J178"/>
    <mergeCell ref="K178:M178"/>
    <mergeCell ref="V178:V179"/>
    <mergeCell ref="W178:W179"/>
    <mergeCell ref="X178:X179"/>
    <mergeCell ref="Q178:Q179"/>
    <mergeCell ref="R178:R179"/>
    <mergeCell ref="S178:S179"/>
    <mergeCell ref="T178:T179"/>
    <mergeCell ref="U178:U179"/>
    <mergeCell ref="N178:P179"/>
    <mergeCell ref="W172:W173"/>
    <mergeCell ref="X172:X173"/>
    <mergeCell ref="A174:A175"/>
    <mergeCell ref="B174:D174"/>
    <mergeCell ref="E174:G174"/>
    <mergeCell ref="H174:J175"/>
    <mergeCell ref="K174:M174"/>
    <mergeCell ref="N174:P174"/>
    <mergeCell ref="W174:W175"/>
    <mergeCell ref="X174:X175"/>
    <mergeCell ref="Q174:Q175"/>
    <mergeCell ref="R174:R175"/>
    <mergeCell ref="S174:S175"/>
    <mergeCell ref="T174:T175"/>
    <mergeCell ref="A176:A177"/>
    <mergeCell ref="B176:D176"/>
    <mergeCell ref="E176:G176"/>
    <mergeCell ref="H176:J176"/>
    <mergeCell ref="U186:U187"/>
    <mergeCell ref="K186:M186"/>
    <mergeCell ref="N186:P186"/>
    <mergeCell ref="Q186:Q187"/>
    <mergeCell ref="V186:V187"/>
    <mergeCell ref="W186:W187"/>
    <mergeCell ref="X186:X187"/>
    <mergeCell ref="B181:D181"/>
    <mergeCell ref="E181:G181"/>
    <mergeCell ref="H181:J181"/>
    <mergeCell ref="K181:M181"/>
    <mergeCell ref="N181:P181"/>
    <mergeCell ref="A182:A183"/>
    <mergeCell ref="B182:D183"/>
    <mergeCell ref="E182:G182"/>
    <mergeCell ref="H182:J182"/>
    <mergeCell ref="R182:R183"/>
    <mergeCell ref="S182:S183"/>
    <mergeCell ref="T182:T183"/>
    <mergeCell ref="U182:U183"/>
    <mergeCell ref="K182:M182"/>
    <mergeCell ref="N182:P182"/>
    <mergeCell ref="Q182:Q183"/>
    <mergeCell ref="V182:V183"/>
    <mergeCell ref="W182:W183"/>
    <mergeCell ref="U188:U189"/>
    <mergeCell ref="V188:V189"/>
    <mergeCell ref="R190:R191"/>
    <mergeCell ref="S190:S191"/>
    <mergeCell ref="T190:T191"/>
    <mergeCell ref="U190:U191"/>
    <mergeCell ref="Q190:Q191"/>
    <mergeCell ref="V190:V191"/>
    <mergeCell ref="W190:W191"/>
    <mergeCell ref="X190:X191"/>
    <mergeCell ref="X182:X183"/>
    <mergeCell ref="A184:A185"/>
    <mergeCell ref="B184:D184"/>
    <mergeCell ref="E184:G185"/>
    <mergeCell ref="H184:J184"/>
    <mergeCell ref="K184:M184"/>
    <mergeCell ref="N184:P184"/>
    <mergeCell ref="W184:W185"/>
    <mergeCell ref="X184:X185"/>
    <mergeCell ref="Q184:Q185"/>
    <mergeCell ref="R184:R185"/>
    <mergeCell ref="S184:S185"/>
    <mergeCell ref="T184:T185"/>
    <mergeCell ref="A186:A187"/>
    <mergeCell ref="B186:D186"/>
    <mergeCell ref="E186:G186"/>
    <mergeCell ref="H186:J187"/>
    <mergeCell ref="U184:U185"/>
    <mergeCell ref="V184:V185"/>
    <mergeCell ref="R186:R187"/>
    <mergeCell ref="S186:S187"/>
    <mergeCell ref="T186:T187"/>
    <mergeCell ref="A192:A193"/>
    <mergeCell ref="B192:D192"/>
    <mergeCell ref="E192:G192"/>
    <mergeCell ref="H192:J192"/>
    <mergeCell ref="K192:M192"/>
    <mergeCell ref="N192:P192"/>
    <mergeCell ref="U192:U193"/>
    <mergeCell ref="V192:V193"/>
    <mergeCell ref="W192:W193"/>
    <mergeCell ref="X192:X193"/>
    <mergeCell ref="Q192:Q193"/>
    <mergeCell ref="R192:R193"/>
    <mergeCell ref="S192:S193"/>
    <mergeCell ref="T192:T193"/>
    <mergeCell ref="A188:A189"/>
    <mergeCell ref="B188:D188"/>
    <mergeCell ref="E188:G188"/>
    <mergeCell ref="H188:J188"/>
    <mergeCell ref="K188:M189"/>
    <mergeCell ref="N188:P188"/>
    <mergeCell ref="W188:W189"/>
    <mergeCell ref="X188:X189"/>
    <mergeCell ref="Q188:Q189"/>
    <mergeCell ref="R188:R189"/>
    <mergeCell ref="S188:S189"/>
    <mergeCell ref="T188:T189"/>
    <mergeCell ref="A190:A191"/>
    <mergeCell ref="B190:D190"/>
    <mergeCell ref="E190:G190"/>
    <mergeCell ref="H190:J190"/>
    <mergeCell ref="K190:M190"/>
    <mergeCell ref="N190:P191"/>
  </mergeCells>
  <phoneticPr fontId="17"/>
  <printOptions horizontalCentered="1" verticalCentered="1"/>
  <pageMargins left="0" right="0" top="0.59055118110236227" bottom="0" header="0.31496062992125984" footer="0.51181102362204722"/>
  <pageSetup paperSize="9" orientation="portrait" horizontalDpi="4294967293" r:id="rId1"/>
  <headerFooter alignWithMargins="0">
    <oddHeader>&amp;C第41回大分県スポーツ少年団サッカー交流大会・予選結果</oddHead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B1:BX36"/>
  <sheetViews>
    <sheetView tabSelected="1" view="pageBreakPreview" zoomScale="85" zoomScaleNormal="85" workbookViewId="0"/>
  </sheetViews>
  <sheetFormatPr defaultColWidth="2.125" defaultRowHeight="13.5" customHeight="1"/>
  <cols>
    <col min="1" max="5" width="2.125" style="128"/>
    <col min="6" max="11" width="2.625" style="128" bestFit="1" customWidth="1"/>
    <col min="12" max="13" width="2.875" style="128" bestFit="1" customWidth="1"/>
    <col min="14" max="22" width="2.625" style="128" bestFit="1" customWidth="1"/>
    <col min="23" max="23" width="2.75" style="128" bestFit="1" customWidth="1"/>
    <col min="24" max="25" width="2.625" style="128" bestFit="1" customWidth="1"/>
    <col min="26" max="26" width="2.75" style="128" bestFit="1" customWidth="1"/>
    <col min="27" max="27" width="2.625" style="128" bestFit="1" customWidth="1"/>
    <col min="28" max="29" width="2.875" style="128" bestFit="1" customWidth="1"/>
    <col min="30" max="30" width="2.125" style="128"/>
    <col min="31" max="34" width="2.625" style="128" bestFit="1" customWidth="1"/>
    <col min="35" max="37" width="2.125" style="128"/>
    <col min="38" max="38" width="2.75" style="128" bestFit="1" customWidth="1"/>
    <col min="39" max="42" width="2.625" style="128" bestFit="1" customWidth="1"/>
    <col min="43" max="43" width="2.75" style="128" bestFit="1" customWidth="1"/>
    <col min="44" max="45" width="2.875" style="128" bestFit="1" customWidth="1"/>
    <col min="46" max="54" width="2.625" style="128" bestFit="1" customWidth="1"/>
    <col min="55" max="55" width="2.125" style="128"/>
    <col min="56" max="58" width="2.625" style="128" bestFit="1" customWidth="1"/>
    <col min="59" max="59" width="2.125" style="128"/>
    <col min="60" max="60" width="2.875" style="128" bestFit="1" customWidth="1"/>
    <col min="61" max="66" width="2.625" style="128" bestFit="1" customWidth="1"/>
    <col min="67" max="67" width="2.75" style="128" bestFit="1" customWidth="1"/>
    <col min="68" max="16384" width="2.125" style="128"/>
  </cols>
  <sheetData>
    <row r="1" spans="2:76" s="16" customFormat="1" ht="42">
      <c r="C1" s="469" t="s">
        <v>443</v>
      </c>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469"/>
      <c r="BN1" s="469"/>
      <c r="BO1" s="469"/>
      <c r="BP1" s="469"/>
    </row>
    <row r="2" spans="2:76" s="16" customFormat="1" ht="13.5" customHeight="1">
      <c r="C2" s="114"/>
      <c r="D2" s="114"/>
      <c r="E2" s="114"/>
      <c r="F2" s="171" t="s">
        <v>264</v>
      </c>
      <c r="G2" s="172"/>
      <c r="H2" s="172"/>
      <c r="I2" s="172"/>
      <c r="J2" s="172"/>
      <c r="K2" s="172"/>
      <c r="L2" s="172"/>
      <c r="M2" s="172"/>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row>
    <row r="3" spans="2:76" s="16" customFormat="1" ht="13.5" customHeight="1">
      <c r="C3" s="114"/>
      <c r="D3" s="114"/>
      <c r="E3" s="114"/>
      <c r="F3" s="171"/>
      <c r="G3" s="171" t="s">
        <v>265</v>
      </c>
      <c r="H3" s="172"/>
      <c r="I3" s="172"/>
      <c r="J3" s="172"/>
      <c r="K3" s="172"/>
      <c r="L3" s="172"/>
      <c r="M3" s="172"/>
      <c r="N3" s="22"/>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27" t="s">
        <v>48</v>
      </c>
      <c r="AS3" s="493" t="s">
        <v>580</v>
      </c>
      <c r="AT3" s="493"/>
      <c r="AU3" s="493"/>
      <c r="AV3" s="493"/>
      <c r="AW3" s="493"/>
      <c r="AX3" s="493"/>
      <c r="AY3" s="493"/>
      <c r="AZ3" s="493"/>
      <c r="BA3" s="386"/>
      <c r="BB3" s="386"/>
      <c r="BC3" s="114"/>
      <c r="BD3" s="114"/>
      <c r="BE3" s="114"/>
      <c r="BF3" s="128"/>
      <c r="BG3" s="128"/>
      <c r="BI3" s="127" t="s">
        <v>216</v>
      </c>
      <c r="BJ3" s="511" t="s">
        <v>576</v>
      </c>
      <c r="BK3" s="511"/>
      <c r="BL3" s="511"/>
      <c r="BM3" s="511"/>
      <c r="BN3" s="511"/>
      <c r="BO3" s="511"/>
      <c r="BP3" s="114"/>
    </row>
    <row r="4" spans="2:76" s="16" customFormat="1" ht="13.5" customHeight="1">
      <c r="C4" s="114"/>
      <c r="D4" s="114"/>
      <c r="E4" s="114"/>
      <c r="F4" s="171"/>
      <c r="H4" s="171"/>
      <c r="I4" s="171"/>
      <c r="J4" s="172"/>
      <c r="K4" s="172"/>
      <c r="L4" s="172"/>
      <c r="M4" s="172"/>
      <c r="N4" s="22"/>
      <c r="O4" s="114"/>
      <c r="P4" s="114"/>
      <c r="Q4" s="114"/>
      <c r="R4" s="114"/>
      <c r="S4" s="114"/>
      <c r="T4" s="114"/>
      <c r="U4" s="114"/>
      <c r="V4" s="114"/>
      <c r="W4" s="114"/>
      <c r="X4" s="114"/>
      <c r="Y4" s="114"/>
      <c r="Z4" s="114"/>
      <c r="AA4" s="114"/>
      <c r="AB4" s="114"/>
      <c r="AC4" s="114"/>
      <c r="AD4" s="114"/>
      <c r="AE4" s="114"/>
      <c r="AF4" s="114"/>
      <c r="AG4" s="383"/>
      <c r="AH4" s="114"/>
      <c r="AI4" s="114"/>
      <c r="AJ4" s="114"/>
      <c r="AK4" s="114"/>
      <c r="AL4" s="114"/>
      <c r="AM4" s="114"/>
      <c r="AN4" s="114"/>
      <c r="AO4" s="114"/>
      <c r="AP4" s="114"/>
      <c r="AQ4" s="114"/>
      <c r="AR4" s="114"/>
      <c r="AS4" s="493"/>
      <c r="AT4" s="493"/>
      <c r="AU4" s="493"/>
      <c r="AV4" s="493"/>
      <c r="AW4" s="493"/>
      <c r="AX4" s="493"/>
      <c r="AY4" s="493"/>
      <c r="AZ4" s="493"/>
      <c r="BA4" s="386"/>
      <c r="BB4" s="386"/>
      <c r="BC4" s="114"/>
      <c r="BD4" s="114"/>
      <c r="BE4" s="114"/>
      <c r="BF4" s="128"/>
      <c r="BG4" s="128"/>
      <c r="BI4" s="128"/>
      <c r="BJ4" s="511"/>
      <c r="BK4" s="511"/>
      <c r="BL4" s="511"/>
      <c r="BM4" s="511"/>
      <c r="BN4" s="511"/>
      <c r="BO4" s="511"/>
      <c r="BP4" s="114"/>
    </row>
    <row r="5" spans="2:76" ht="13.5" customHeight="1">
      <c r="J5" s="21"/>
      <c r="K5" s="21"/>
      <c r="L5" s="21"/>
      <c r="M5" s="21"/>
      <c r="N5" s="21"/>
      <c r="O5" s="15"/>
      <c r="P5" s="15"/>
      <c r="AG5" s="382"/>
      <c r="AR5" s="127" t="s">
        <v>49</v>
      </c>
      <c r="AS5" s="493" t="s">
        <v>581</v>
      </c>
      <c r="AT5" s="493"/>
      <c r="AU5" s="493"/>
      <c r="AV5" s="493"/>
      <c r="AW5" s="493"/>
      <c r="AX5" s="493"/>
      <c r="AY5" s="493"/>
      <c r="AZ5" s="493"/>
      <c r="BA5" s="15"/>
      <c r="BB5" s="15"/>
      <c r="BJ5" s="511" t="s">
        <v>571</v>
      </c>
      <c r="BK5" s="511"/>
      <c r="BL5" s="511"/>
      <c r="BM5" s="511"/>
      <c r="BN5" s="511"/>
      <c r="BO5" s="511"/>
    </row>
    <row r="6" spans="2:76" ht="13.5" customHeight="1">
      <c r="G6" s="15"/>
      <c r="H6" s="15"/>
      <c r="I6" s="15"/>
      <c r="J6" s="15"/>
      <c r="K6" s="15"/>
      <c r="L6" s="15"/>
      <c r="M6" s="15"/>
      <c r="N6" s="15"/>
      <c r="O6" s="15"/>
      <c r="P6" s="15"/>
      <c r="AG6" s="382"/>
      <c r="AS6" s="493"/>
      <c r="AT6" s="493"/>
      <c r="AU6" s="493"/>
      <c r="AV6" s="493"/>
      <c r="AW6" s="493"/>
      <c r="AX6" s="493"/>
      <c r="AY6" s="493"/>
      <c r="AZ6" s="493"/>
      <c r="BA6" s="15"/>
      <c r="BB6" s="15"/>
      <c r="BJ6" s="511"/>
      <c r="BK6" s="511"/>
      <c r="BL6" s="511"/>
      <c r="BM6" s="511"/>
      <c r="BN6" s="511"/>
      <c r="BO6" s="511"/>
    </row>
    <row r="7" spans="2:76" ht="13.5" customHeight="1">
      <c r="G7" s="15"/>
      <c r="H7" s="15"/>
      <c r="I7" s="15"/>
      <c r="J7" s="15"/>
      <c r="K7" s="15"/>
      <c r="L7" s="15"/>
      <c r="M7" s="15"/>
      <c r="N7" s="15"/>
      <c r="O7" s="15"/>
      <c r="P7" s="15"/>
      <c r="AG7" s="382"/>
      <c r="AR7" s="127" t="s">
        <v>217</v>
      </c>
      <c r="AS7" s="500" t="s">
        <v>582</v>
      </c>
      <c r="AT7" s="500"/>
      <c r="AU7" s="500"/>
      <c r="AV7" s="500"/>
      <c r="AW7" s="500"/>
      <c r="AX7" s="500"/>
      <c r="AY7" s="500"/>
      <c r="AZ7" s="500"/>
      <c r="BA7" s="500"/>
      <c r="BB7" s="500"/>
      <c r="BI7" s="127" t="s">
        <v>50</v>
      </c>
      <c r="BJ7" s="454" t="s">
        <v>568</v>
      </c>
      <c r="BK7" s="454"/>
      <c r="BL7" s="454"/>
      <c r="BM7" s="454"/>
      <c r="BN7" s="454"/>
      <c r="BO7" s="454"/>
      <c r="BP7" s="454"/>
    </row>
    <row r="8" spans="2:76" ht="13.5" customHeight="1" thickBot="1">
      <c r="F8" s="15"/>
      <c r="G8" s="15"/>
      <c r="H8" s="15"/>
      <c r="I8" s="15"/>
      <c r="J8" s="15"/>
      <c r="K8" s="15"/>
      <c r="L8" s="15"/>
      <c r="M8" s="15"/>
      <c r="N8" s="15"/>
      <c r="O8" s="15"/>
      <c r="P8" s="15"/>
      <c r="AG8" s="14"/>
      <c r="AH8" s="129"/>
      <c r="AI8" s="131"/>
      <c r="AL8" s="131"/>
      <c r="AM8" s="129"/>
      <c r="AS8" s="500"/>
      <c r="AT8" s="500"/>
      <c r="AU8" s="500"/>
      <c r="AV8" s="500"/>
      <c r="AW8" s="500"/>
      <c r="AX8" s="500"/>
      <c r="AY8" s="500"/>
      <c r="AZ8" s="500"/>
      <c r="BA8" s="500"/>
      <c r="BB8" s="500"/>
      <c r="BJ8" s="512" t="s">
        <v>569</v>
      </c>
      <c r="BK8" s="512"/>
      <c r="BL8" s="512"/>
      <c r="BM8" s="512"/>
      <c r="BN8" s="512"/>
      <c r="BO8" s="512"/>
    </row>
    <row r="9" spans="2:76" ht="13.5" customHeight="1">
      <c r="G9" s="15"/>
      <c r="H9" s="15"/>
      <c r="I9" s="15"/>
      <c r="J9" s="15"/>
      <c r="K9" s="15"/>
      <c r="L9" s="15"/>
      <c r="M9" s="15"/>
      <c r="N9" s="15"/>
      <c r="O9" s="15"/>
      <c r="P9" s="15"/>
      <c r="AF9" s="470" t="s">
        <v>578</v>
      </c>
      <c r="AG9" s="471"/>
      <c r="AH9" s="471"/>
      <c r="AI9" s="471"/>
      <c r="AJ9" s="471"/>
      <c r="AK9" s="471"/>
      <c r="AL9" s="471"/>
      <c r="AM9" s="471"/>
      <c r="AN9" s="471"/>
      <c r="AO9" s="472"/>
      <c r="AS9" s="500"/>
      <c r="AT9" s="500"/>
      <c r="AU9" s="500"/>
      <c r="AV9" s="500"/>
      <c r="AW9" s="500"/>
      <c r="AX9" s="500"/>
      <c r="AY9" s="500"/>
      <c r="AZ9" s="500"/>
      <c r="BA9" s="500"/>
      <c r="BB9" s="500"/>
      <c r="BJ9" s="513" t="s">
        <v>570</v>
      </c>
      <c r="BK9" s="513"/>
      <c r="BL9" s="513"/>
      <c r="BM9" s="513"/>
      <c r="BN9" s="513"/>
      <c r="BO9" s="513"/>
    </row>
    <row r="10" spans="2:76" ht="13.5" customHeight="1" thickBot="1">
      <c r="AF10" s="473"/>
      <c r="AG10" s="474"/>
      <c r="AH10" s="474"/>
      <c r="AI10" s="474"/>
      <c r="AJ10" s="474"/>
      <c r="AK10" s="474"/>
      <c r="AL10" s="474"/>
      <c r="AM10" s="474"/>
      <c r="AN10" s="474"/>
      <c r="AO10" s="475"/>
      <c r="AS10" s="500"/>
      <c r="AT10" s="500"/>
      <c r="AU10" s="500"/>
      <c r="AV10" s="500"/>
      <c r="AW10" s="500"/>
      <c r="AX10" s="500"/>
      <c r="AY10" s="500"/>
      <c r="AZ10" s="500"/>
      <c r="BA10" s="500"/>
      <c r="BB10" s="500"/>
      <c r="BJ10" s="513" t="s">
        <v>573</v>
      </c>
      <c r="BK10" s="513"/>
      <c r="BL10" s="513"/>
      <c r="BM10" s="513"/>
      <c r="BN10" s="513"/>
      <c r="BO10" s="513"/>
    </row>
    <row r="11" spans="2:76" ht="13.5" customHeight="1">
      <c r="K11" s="132"/>
      <c r="U11" s="129"/>
      <c r="V11" s="129"/>
      <c r="W11" s="129"/>
      <c r="X11" s="129"/>
      <c r="Y11" s="129"/>
      <c r="Z11" s="129"/>
      <c r="AA11" s="129"/>
      <c r="AB11" s="129"/>
      <c r="AC11" s="129"/>
      <c r="AD11" s="129"/>
      <c r="AE11" s="129"/>
      <c r="AF11" s="129"/>
      <c r="AG11" s="131"/>
      <c r="AH11" s="131"/>
      <c r="AI11" s="131"/>
      <c r="AJ11" s="129"/>
      <c r="AK11" s="240"/>
      <c r="AL11" s="239"/>
      <c r="AM11" s="131"/>
      <c r="AN11" s="131"/>
      <c r="AQ11" s="159"/>
      <c r="BI11" s="127" t="s">
        <v>218</v>
      </c>
      <c r="BJ11" s="514" t="s">
        <v>574</v>
      </c>
      <c r="BK11" s="514"/>
      <c r="BL11" s="514"/>
      <c r="BM11" s="514"/>
      <c r="BN11" s="514"/>
      <c r="BO11" s="514"/>
    </row>
    <row r="12" spans="2:76" ht="13.5" customHeight="1" thickBot="1">
      <c r="T12" s="133"/>
      <c r="U12" s="384"/>
      <c r="V12" s="384"/>
      <c r="W12" s="384"/>
      <c r="X12" s="384"/>
      <c r="Y12" s="384"/>
      <c r="Z12" s="384"/>
      <c r="AA12" s="384"/>
      <c r="AB12" s="384"/>
      <c r="AC12" s="384"/>
      <c r="AD12" s="384"/>
      <c r="AE12" s="384"/>
      <c r="AF12" s="384"/>
      <c r="AG12" s="384"/>
      <c r="AH12" s="384"/>
      <c r="AI12" s="489">
        <v>7</v>
      </c>
      <c r="AJ12" s="490"/>
      <c r="AK12" s="491">
        <v>1</v>
      </c>
      <c r="AL12" s="492"/>
      <c r="AM12" s="201"/>
      <c r="AN12" s="201"/>
      <c r="AO12" s="201"/>
      <c r="AP12" s="201"/>
      <c r="AQ12" s="201"/>
      <c r="AR12" s="201"/>
      <c r="AS12" s="201"/>
      <c r="AT12" s="201"/>
      <c r="AU12" s="201"/>
      <c r="AV12" s="201"/>
      <c r="AW12" s="201"/>
      <c r="AX12" s="201"/>
      <c r="AY12" s="201"/>
      <c r="AZ12" s="201"/>
      <c r="BA12" s="133"/>
      <c r="BJ12" s="515" t="s">
        <v>575</v>
      </c>
      <c r="BK12" s="515"/>
      <c r="BL12" s="515"/>
      <c r="BM12" s="515"/>
      <c r="BN12" s="515"/>
      <c r="BO12" s="515"/>
    </row>
    <row r="13" spans="2:76" ht="13.5" customHeight="1" thickTop="1">
      <c r="B13" s="476" t="s">
        <v>267</v>
      </c>
      <c r="C13" s="476"/>
      <c r="D13" s="476"/>
      <c r="E13" s="476"/>
      <c r="U13" s="229"/>
      <c r="V13" s="129"/>
      <c r="W13" s="129"/>
      <c r="X13" s="129"/>
      <c r="Y13" s="129"/>
      <c r="Z13" s="129"/>
      <c r="AA13" s="129"/>
      <c r="AB13" s="129"/>
      <c r="AC13" s="129"/>
      <c r="AD13" s="129"/>
      <c r="AE13" s="129"/>
      <c r="AF13" s="129"/>
      <c r="AG13" s="477">
        <v>0.52083333333333337</v>
      </c>
      <c r="AH13" s="477"/>
      <c r="AI13" s="477"/>
      <c r="AJ13" s="477"/>
      <c r="AK13" s="477"/>
      <c r="AL13" s="477"/>
      <c r="AM13" s="477"/>
      <c r="AN13" s="477"/>
      <c r="AO13" s="129"/>
      <c r="AP13" s="129"/>
      <c r="AQ13" s="129"/>
      <c r="AR13" s="129"/>
      <c r="AS13" s="129"/>
      <c r="AT13" s="129"/>
      <c r="AU13" s="129"/>
      <c r="AV13" s="129"/>
      <c r="AW13" s="129"/>
      <c r="AX13" s="129"/>
      <c r="AY13" s="129"/>
      <c r="AZ13" s="228"/>
      <c r="BA13" s="229"/>
      <c r="BJ13" s="515" t="s">
        <v>572</v>
      </c>
      <c r="BK13" s="515"/>
      <c r="BL13" s="515"/>
      <c r="BM13" s="515"/>
      <c r="BN13" s="515"/>
      <c r="BO13" s="515"/>
    </row>
    <row r="14" spans="2:76" ht="13.5" customHeight="1">
      <c r="B14" s="476"/>
      <c r="C14" s="476"/>
      <c r="D14" s="476"/>
      <c r="E14" s="476"/>
      <c r="P14" s="478" t="s">
        <v>578</v>
      </c>
      <c r="Q14" s="479"/>
      <c r="R14" s="479"/>
      <c r="S14" s="479"/>
      <c r="T14" s="479"/>
      <c r="U14" s="479"/>
      <c r="V14" s="479"/>
      <c r="W14" s="479"/>
      <c r="X14" s="479"/>
      <c r="Y14" s="480"/>
      <c r="Z14" s="129"/>
      <c r="AA14" s="129"/>
      <c r="AB14" s="129"/>
      <c r="AC14" s="129"/>
      <c r="AD14" s="129"/>
      <c r="AE14" s="129"/>
      <c r="AF14" s="129"/>
      <c r="AG14" s="484" t="s">
        <v>56</v>
      </c>
      <c r="AH14" s="484"/>
      <c r="AI14" s="484"/>
      <c r="AJ14" s="484"/>
      <c r="AK14" s="484"/>
      <c r="AL14" s="484"/>
      <c r="AM14" s="484"/>
      <c r="AN14" s="484"/>
      <c r="AO14" s="129"/>
      <c r="AP14" s="129"/>
      <c r="AQ14" s="129"/>
      <c r="AR14" s="129"/>
      <c r="AS14" s="129"/>
      <c r="AT14" s="129"/>
      <c r="AU14" s="129"/>
      <c r="AV14" s="478" t="s">
        <v>579</v>
      </c>
      <c r="AW14" s="479"/>
      <c r="AX14" s="479"/>
      <c r="AY14" s="479"/>
      <c r="AZ14" s="479"/>
      <c r="BA14" s="479"/>
      <c r="BB14" s="479"/>
      <c r="BC14" s="479"/>
      <c r="BD14" s="479"/>
      <c r="BE14" s="480"/>
      <c r="BJ14" s="515" t="s">
        <v>577</v>
      </c>
      <c r="BK14" s="515"/>
      <c r="BL14" s="515"/>
      <c r="BM14" s="515"/>
      <c r="BN14" s="515"/>
      <c r="BO14" s="515"/>
    </row>
    <row r="15" spans="2:76" ht="13.5" customHeight="1">
      <c r="B15" s="476"/>
      <c r="C15" s="476"/>
      <c r="D15" s="476"/>
      <c r="E15" s="476"/>
      <c r="P15" s="481"/>
      <c r="Q15" s="482"/>
      <c r="R15" s="482"/>
      <c r="S15" s="482"/>
      <c r="T15" s="482"/>
      <c r="U15" s="482"/>
      <c r="V15" s="482"/>
      <c r="W15" s="482"/>
      <c r="X15" s="482"/>
      <c r="Y15" s="483"/>
      <c r="Z15" s="129"/>
      <c r="AA15" s="129"/>
      <c r="AB15" s="129"/>
      <c r="AC15" s="129"/>
      <c r="AD15" s="129"/>
      <c r="AE15" s="129"/>
      <c r="AF15" s="129"/>
      <c r="AG15" s="135"/>
      <c r="AH15" s="135"/>
      <c r="AI15" s="135"/>
      <c r="AJ15" s="135"/>
      <c r="AK15" s="135"/>
      <c r="AL15" s="135"/>
      <c r="AM15" s="135"/>
      <c r="AN15" s="135"/>
      <c r="AO15" s="129"/>
      <c r="AP15" s="129"/>
      <c r="AQ15" s="129"/>
      <c r="AR15" s="129"/>
      <c r="AS15" s="129"/>
      <c r="AT15" s="129"/>
      <c r="AU15" s="129"/>
      <c r="AV15" s="481"/>
      <c r="AW15" s="482"/>
      <c r="AX15" s="482"/>
      <c r="AY15" s="482"/>
      <c r="AZ15" s="482"/>
      <c r="BA15" s="482"/>
      <c r="BB15" s="482"/>
      <c r="BC15" s="482"/>
      <c r="BD15" s="482"/>
      <c r="BE15" s="483"/>
      <c r="BL15" s="127"/>
      <c r="BX15" s="130"/>
    </row>
    <row r="16" spans="2:76" s="133" customFormat="1" ht="13.5" customHeight="1" thickBot="1">
      <c r="M16" s="384"/>
      <c r="N16" s="384"/>
      <c r="O16" s="384"/>
      <c r="P16" s="384"/>
      <c r="Q16" s="384"/>
      <c r="R16" s="384"/>
      <c r="S16" s="494">
        <v>8</v>
      </c>
      <c r="T16" s="495"/>
      <c r="U16" s="496">
        <v>2</v>
      </c>
      <c r="V16" s="497"/>
      <c r="W16" s="200"/>
      <c r="X16" s="200"/>
      <c r="Y16" s="200"/>
      <c r="Z16" s="200"/>
      <c r="AA16" s="200"/>
      <c r="AB16" s="200"/>
      <c r="AC16" s="164"/>
      <c r="AD16" s="164"/>
      <c r="AE16" s="164"/>
      <c r="AF16" s="164"/>
      <c r="AG16" s="164"/>
      <c r="AH16" s="164"/>
      <c r="AI16" s="164"/>
      <c r="AJ16" s="164"/>
      <c r="AK16" s="164"/>
      <c r="AL16" s="164"/>
      <c r="AM16" s="164"/>
      <c r="AN16" s="164"/>
      <c r="AO16" s="164"/>
      <c r="AP16" s="164"/>
      <c r="AQ16" s="164"/>
      <c r="AR16" s="164"/>
      <c r="AS16" s="201"/>
      <c r="AT16" s="201"/>
      <c r="AU16" s="201"/>
      <c r="AV16" s="201"/>
      <c r="AW16" s="201"/>
      <c r="AX16" s="201"/>
      <c r="AY16" s="497">
        <v>1</v>
      </c>
      <c r="AZ16" s="498"/>
      <c r="BA16" s="499">
        <v>3</v>
      </c>
      <c r="BB16" s="494"/>
      <c r="BC16" s="385"/>
      <c r="BD16" s="385"/>
      <c r="BE16" s="385"/>
      <c r="BF16" s="385"/>
      <c r="BG16" s="384"/>
      <c r="BH16" s="384"/>
      <c r="BT16" s="131"/>
      <c r="BX16" s="136"/>
    </row>
    <row r="17" spans="2:68" s="133" customFormat="1" ht="13.5" customHeight="1" thickTop="1">
      <c r="M17" s="221"/>
      <c r="N17" s="238"/>
      <c r="O17" s="238"/>
      <c r="P17" s="238"/>
      <c r="Q17" s="502">
        <v>0.4375</v>
      </c>
      <c r="R17" s="503"/>
      <c r="S17" s="503"/>
      <c r="T17" s="503"/>
      <c r="U17" s="503"/>
      <c r="V17" s="503"/>
      <c r="W17" s="503"/>
      <c r="X17" s="503"/>
      <c r="Y17" s="131"/>
      <c r="Z17" s="131"/>
      <c r="AA17" s="131"/>
      <c r="AB17" s="224"/>
      <c r="AC17" s="209"/>
      <c r="AJ17" s="131"/>
      <c r="AK17" s="131"/>
      <c r="AS17" s="220"/>
      <c r="AT17" s="131"/>
      <c r="AU17" s="131"/>
      <c r="AV17" s="131"/>
      <c r="AW17" s="502">
        <v>0.4375</v>
      </c>
      <c r="AX17" s="503"/>
      <c r="AY17" s="503"/>
      <c r="AZ17" s="503"/>
      <c r="BA17" s="503"/>
      <c r="BB17" s="503"/>
      <c r="BC17" s="503"/>
      <c r="BD17" s="503"/>
      <c r="BE17" s="381"/>
      <c r="BF17" s="381"/>
      <c r="BG17" s="381"/>
      <c r="BH17" s="381"/>
      <c r="BI17" s="221"/>
    </row>
    <row r="18" spans="2:68" s="133" customFormat="1" ht="13.5" customHeight="1">
      <c r="M18" s="221"/>
      <c r="N18" s="131"/>
      <c r="O18" s="131"/>
      <c r="P18" s="131"/>
      <c r="Q18" s="484" t="s">
        <v>56</v>
      </c>
      <c r="R18" s="484"/>
      <c r="S18" s="484"/>
      <c r="T18" s="484"/>
      <c r="U18" s="484"/>
      <c r="V18" s="484"/>
      <c r="W18" s="484"/>
      <c r="X18" s="484"/>
      <c r="Y18" s="131"/>
      <c r="Z18" s="131"/>
      <c r="AA18" s="131"/>
      <c r="AB18" s="225"/>
      <c r="AC18" s="209"/>
      <c r="AS18" s="221"/>
      <c r="AT18" s="131"/>
      <c r="AU18" s="131"/>
      <c r="AV18" s="131"/>
      <c r="AW18" s="504" t="s">
        <v>57</v>
      </c>
      <c r="AX18" s="484"/>
      <c r="AY18" s="484"/>
      <c r="AZ18" s="484"/>
      <c r="BA18" s="484"/>
      <c r="BB18" s="484"/>
      <c r="BC18" s="484"/>
      <c r="BD18" s="484"/>
      <c r="BE18" s="131"/>
      <c r="BF18" s="131"/>
      <c r="BG18" s="131"/>
      <c r="BH18" s="131"/>
      <c r="BI18" s="221"/>
    </row>
    <row r="19" spans="2:68" s="133" customFormat="1" ht="13.5" customHeight="1" thickBot="1">
      <c r="C19" s="137"/>
      <c r="D19" s="137"/>
      <c r="E19" s="137"/>
      <c r="F19" s="137"/>
      <c r="G19" s="137"/>
      <c r="H19" s="137"/>
      <c r="I19" s="137"/>
      <c r="J19" s="137"/>
      <c r="K19" s="137"/>
      <c r="L19" s="137"/>
      <c r="M19" s="222"/>
      <c r="N19" s="137"/>
      <c r="O19" s="137"/>
      <c r="P19" s="137"/>
      <c r="Q19" s="137"/>
      <c r="R19" s="137"/>
      <c r="S19" s="137"/>
      <c r="T19" s="137"/>
      <c r="U19" s="137"/>
      <c r="V19" s="137"/>
      <c r="W19" s="137"/>
      <c r="X19" s="137"/>
      <c r="Y19" s="137"/>
      <c r="Z19" s="137"/>
      <c r="AA19" s="137"/>
      <c r="AB19" s="226"/>
      <c r="AC19" s="137"/>
      <c r="AD19" s="137"/>
      <c r="AE19" s="137"/>
      <c r="AF19" s="137"/>
      <c r="AG19" s="137"/>
      <c r="AH19" s="137"/>
      <c r="AI19" s="137"/>
      <c r="AJ19" s="137"/>
      <c r="AK19" s="137"/>
      <c r="AL19" s="137"/>
      <c r="AM19" s="137"/>
      <c r="AN19" s="137"/>
      <c r="AO19" s="137"/>
      <c r="AP19" s="137"/>
      <c r="AQ19" s="137"/>
      <c r="AR19" s="137"/>
      <c r="AS19" s="222"/>
      <c r="AT19" s="137"/>
      <c r="AU19" s="137"/>
      <c r="AV19" s="137"/>
      <c r="AW19" s="137"/>
      <c r="AX19" s="137"/>
      <c r="AY19" s="137"/>
      <c r="AZ19" s="137"/>
      <c r="BA19" s="137"/>
      <c r="BB19" s="137"/>
      <c r="BC19" s="137"/>
      <c r="BD19" s="137"/>
      <c r="BE19" s="137"/>
      <c r="BF19" s="137"/>
      <c r="BG19" s="137"/>
      <c r="BH19" s="137"/>
      <c r="BI19" s="222"/>
      <c r="BJ19" s="137"/>
      <c r="BK19" s="137"/>
      <c r="BL19" s="137"/>
      <c r="BM19" s="137"/>
      <c r="BN19" s="137"/>
      <c r="BO19" s="137"/>
      <c r="BP19" s="137"/>
    </row>
    <row r="20" spans="2:68" s="133" customFormat="1" ht="13.5" customHeight="1">
      <c r="M20" s="223"/>
      <c r="N20" s="131"/>
      <c r="O20" s="131"/>
      <c r="P20" s="131"/>
      <c r="Q20" s="131"/>
      <c r="R20" s="131"/>
      <c r="S20" s="131"/>
      <c r="T20" s="131"/>
      <c r="U20" s="131"/>
      <c r="V20" s="131"/>
      <c r="W20" s="131"/>
      <c r="X20" s="131"/>
      <c r="Y20" s="131"/>
      <c r="Z20" s="131"/>
      <c r="AA20" s="131"/>
      <c r="AB20" s="227"/>
      <c r="AC20" s="134"/>
      <c r="AS20" s="223"/>
      <c r="AT20" s="131"/>
      <c r="AU20" s="131"/>
      <c r="AV20" s="131"/>
      <c r="AW20" s="131"/>
      <c r="AX20" s="131"/>
      <c r="AY20" s="131"/>
      <c r="AZ20" s="131"/>
      <c r="BA20" s="131"/>
      <c r="BB20" s="131"/>
      <c r="BC20" s="131"/>
      <c r="BD20" s="131"/>
      <c r="BE20" s="131"/>
      <c r="BF20" s="131"/>
      <c r="BG20" s="131"/>
      <c r="BH20" s="131"/>
      <c r="BI20" s="223"/>
    </row>
    <row r="21" spans="2:68" s="133" customFormat="1" ht="23.25" customHeight="1">
      <c r="H21" s="505" t="s">
        <v>560</v>
      </c>
      <c r="I21" s="506"/>
      <c r="J21" s="506"/>
      <c r="K21" s="506"/>
      <c r="L21" s="506"/>
      <c r="M21" s="506"/>
      <c r="N21" s="506"/>
      <c r="O21" s="506"/>
      <c r="P21" s="506"/>
      <c r="Q21" s="507"/>
      <c r="R21" s="157"/>
      <c r="S21" s="157"/>
      <c r="T21" s="157"/>
      <c r="U21" s="157"/>
      <c r="V21" s="157"/>
      <c r="W21" s="157"/>
      <c r="X21" s="508" t="s">
        <v>566</v>
      </c>
      <c r="Y21" s="509"/>
      <c r="Z21" s="509"/>
      <c r="AA21" s="509"/>
      <c r="AB21" s="509"/>
      <c r="AC21" s="509"/>
      <c r="AD21" s="509"/>
      <c r="AE21" s="509"/>
      <c r="AF21" s="509"/>
      <c r="AG21" s="510"/>
      <c r="AH21" s="158"/>
      <c r="AI21" s="158"/>
      <c r="AJ21" s="158"/>
      <c r="AK21" s="158"/>
      <c r="AL21" s="158"/>
      <c r="AM21" s="158"/>
      <c r="AN21" s="508" t="s">
        <v>567</v>
      </c>
      <c r="AO21" s="509"/>
      <c r="AP21" s="509"/>
      <c r="AQ21" s="509"/>
      <c r="AR21" s="509"/>
      <c r="AS21" s="509"/>
      <c r="AT21" s="509"/>
      <c r="AU21" s="509"/>
      <c r="AV21" s="509"/>
      <c r="AW21" s="510"/>
      <c r="AX21" s="157"/>
      <c r="AY21" s="157"/>
      <c r="AZ21" s="157"/>
      <c r="BA21" s="157"/>
      <c r="BB21" s="157"/>
      <c r="BC21" s="157"/>
      <c r="BD21" s="508" t="s">
        <v>561</v>
      </c>
      <c r="BE21" s="509"/>
      <c r="BF21" s="509"/>
      <c r="BG21" s="509"/>
      <c r="BH21" s="509"/>
      <c r="BI21" s="509"/>
      <c r="BJ21" s="509"/>
      <c r="BK21" s="509"/>
      <c r="BL21" s="509"/>
      <c r="BM21" s="510"/>
    </row>
    <row r="22" spans="2:68" s="133" customFormat="1" ht="13.5" customHeight="1" thickBot="1">
      <c r="H22" s="138"/>
      <c r="I22" s="194"/>
      <c r="J22" s="194"/>
      <c r="K22" s="194"/>
      <c r="L22" s="230">
        <v>0</v>
      </c>
      <c r="M22" s="368">
        <v>1</v>
      </c>
      <c r="N22" s="369"/>
      <c r="O22" s="369"/>
      <c r="P22" s="369"/>
      <c r="Q22" s="163"/>
      <c r="R22" s="164"/>
      <c r="S22" s="164"/>
      <c r="T22" s="164"/>
      <c r="U22" s="164"/>
      <c r="V22" s="164"/>
      <c r="W22" s="164"/>
      <c r="X22" s="164"/>
      <c r="Y22" s="370"/>
      <c r="Z22" s="370"/>
      <c r="AA22" s="370"/>
      <c r="AB22" s="371">
        <v>2</v>
      </c>
      <c r="AC22" s="231">
        <v>1</v>
      </c>
      <c r="AD22" s="249"/>
      <c r="AE22" s="249"/>
      <c r="AF22" s="249"/>
      <c r="AG22" s="165"/>
      <c r="AH22" s="165"/>
      <c r="AI22" s="165"/>
      <c r="AJ22" s="165"/>
      <c r="AK22" s="165"/>
      <c r="AL22" s="165"/>
      <c r="AM22" s="165"/>
      <c r="AN22" s="165"/>
      <c r="AO22" s="370"/>
      <c r="AP22" s="370"/>
      <c r="AQ22" s="370"/>
      <c r="AR22" s="371">
        <v>1</v>
      </c>
      <c r="AS22" s="231">
        <v>0</v>
      </c>
      <c r="AT22" s="249"/>
      <c r="AU22" s="249"/>
      <c r="AV22" s="249"/>
      <c r="AW22" s="164"/>
      <c r="AX22" s="164"/>
      <c r="AY22" s="164"/>
      <c r="AZ22" s="164"/>
      <c r="BA22" s="164"/>
      <c r="BB22" s="164"/>
      <c r="BC22" s="164"/>
      <c r="BD22" s="164"/>
      <c r="BE22" s="370"/>
      <c r="BF22" s="370"/>
      <c r="BG22" s="370"/>
      <c r="BH22" s="371">
        <v>3</v>
      </c>
      <c r="BI22" s="231">
        <v>0</v>
      </c>
      <c r="BJ22" s="249"/>
      <c r="BK22" s="249"/>
      <c r="BL22" s="249"/>
    </row>
    <row r="23" spans="2:68" s="17" customFormat="1" ht="13.5" customHeight="1" thickTop="1">
      <c r="G23" s="112"/>
      <c r="H23" s="218"/>
      <c r="I23" s="207"/>
      <c r="J23" s="196"/>
      <c r="K23" s="196"/>
      <c r="L23" s="485">
        <v>7</v>
      </c>
      <c r="M23" s="486"/>
      <c r="N23" s="213"/>
      <c r="O23" s="213"/>
      <c r="P23" s="213"/>
      <c r="Q23" s="219"/>
      <c r="R23" s="208"/>
      <c r="S23" s="208"/>
      <c r="T23" s="208"/>
      <c r="U23" s="208"/>
      <c r="V23" s="208"/>
      <c r="W23" s="208"/>
      <c r="X23" s="218"/>
      <c r="Y23" s="213"/>
      <c r="Z23" s="213"/>
      <c r="AA23" s="213"/>
      <c r="AB23" s="487">
        <v>8</v>
      </c>
      <c r="AC23" s="488"/>
      <c r="AD23" s="196"/>
      <c r="AE23" s="196"/>
      <c r="AF23" s="197"/>
      <c r="AG23" s="219"/>
      <c r="AH23" s="208"/>
      <c r="AI23" s="208"/>
      <c r="AJ23" s="208"/>
      <c r="AK23" s="208"/>
      <c r="AL23" s="208"/>
      <c r="AM23" s="208"/>
      <c r="AN23" s="218"/>
      <c r="AO23" s="195"/>
      <c r="AP23" s="196"/>
      <c r="AQ23" s="196"/>
      <c r="AR23" s="485">
        <v>7</v>
      </c>
      <c r="AS23" s="488"/>
      <c r="AT23" s="196"/>
      <c r="AU23" s="196"/>
      <c r="AV23" s="197"/>
      <c r="AW23" s="219"/>
      <c r="AX23" s="208"/>
      <c r="AY23" s="208"/>
      <c r="AZ23" s="208"/>
      <c r="BA23" s="208"/>
      <c r="BB23" s="208"/>
      <c r="BC23" s="208"/>
      <c r="BD23" s="218"/>
      <c r="BE23" s="195"/>
      <c r="BF23" s="196"/>
      <c r="BG23" s="196"/>
      <c r="BH23" s="485">
        <v>8</v>
      </c>
      <c r="BI23" s="488"/>
      <c r="BJ23" s="196"/>
      <c r="BK23" s="196"/>
      <c r="BL23" s="207"/>
      <c r="BM23" s="219"/>
    </row>
    <row r="24" spans="2:68" s="17" customFormat="1" ht="13.5" customHeight="1">
      <c r="G24" s="112"/>
      <c r="H24" s="232"/>
      <c r="I24" s="233"/>
      <c r="J24" s="173"/>
      <c r="K24" s="501">
        <v>0.625</v>
      </c>
      <c r="L24" s="486"/>
      <c r="M24" s="486"/>
      <c r="N24" s="486"/>
      <c r="O24" s="173"/>
      <c r="P24" s="208"/>
      <c r="Q24" s="219"/>
      <c r="R24" s="208"/>
      <c r="S24" s="208"/>
      <c r="T24" s="208"/>
      <c r="U24" s="208"/>
      <c r="V24" s="208"/>
      <c r="W24" s="208"/>
      <c r="X24" s="218"/>
      <c r="Y24" s="208"/>
      <c r="Z24" s="173"/>
      <c r="AA24" s="501">
        <v>0.65972222222222221</v>
      </c>
      <c r="AB24" s="486"/>
      <c r="AC24" s="486"/>
      <c r="AD24" s="486"/>
      <c r="AE24" s="173"/>
      <c r="AF24" s="199"/>
      <c r="AG24" s="219"/>
      <c r="AH24" s="208"/>
      <c r="AI24" s="208"/>
      <c r="AJ24" s="208"/>
      <c r="AK24" s="208"/>
      <c r="AL24" s="208"/>
      <c r="AM24" s="208"/>
      <c r="AN24" s="218"/>
      <c r="AO24" s="198"/>
      <c r="AP24" s="173"/>
      <c r="AQ24" s="501">
        <v>0.625</v>
      </c>
      <c r="AR24" s="486"/>
      <c r="AS24" s="486"/>
      <c r="AT24" s="486"/>
      <c r="AU24" s="173"/>
      <c r="AV24" s="199"/>
      <c r="AW24" s="219"/>
      <c r="AX24" s="208"/>
      <c r="AY24" s="208"/>
      <c r="AZ24" s="208"/>
      <c r="BA24" s="208"/>
      <c r="BB24" s="208"/>
      <c r="BC24" s="208"/>
      <c r="BD24" s="218"/>
      <c r="BE24" s="198"/>
      <c r="BF24" s="173"/>
      <c r="BG24" s="501">
        <v>0.65972222222222221</v>
      </c>
      <c r="BH24" s="486"/>
      <c r="BI24" s="486"/>
      <c r="BJ24" s="486"/>
      <c r="BK24" s="173"/>
      <c r="BL24" s="233"/>
      <c r="BM24" s="234"/>
    </row>
    <row r="25" spans="2:68" s="17" customFormat="1" ht="13.5" customHeight="1">
      <c r="G25" s="112"/>
      <c r="H25" s="218"/>
      <c r="I25" s="516" t="s">
        <v>56</v>
      </c>
      <c r="J25" s="516"/>
      <c r="K25" s="516"/>
      <c r="L25" s="516"/>
      <c r="M25" s="516"/>
      <c r="N25" s="516"/>
      <c r="O25" s="516"/>
      <c r="P25" s="516"/>
      <c r="Q25" s="219"/>
      <c r="R25" s="208"/>
      <c r="S25" s="208"/>
      <c r="T25" s="208"/>
      <c r="U25" s="208"/>
      <c r="V25" s="208"/>
      <c r="W25" s="208"/>
      <c r="X25" s="218"/>
      <c r="Y25" s="517" t="s">
        <v>219</v>
      </c>
      <c r="Z25" s="517"/>
      <c r="AA25" s="517"/>
      <c r="AB25" s="517"/>
      <c r="AC25" s="517"/>
      <c r="AD25" s="517"/>
      <c r="AE25" s="517"/>
      <c r="AF25" s="518"/>
      <c r="AG25" s="219"/>
      <c r="AH25" s="208"/>
      <c r="AI25" s="208"/>
      <c r="AJ25" s="208"/>
      <c r="AK25" s="208"/>
      <c r="AL25" s="208"/>
      <c r="AM25" s="208"/>
      <c r="AN25" s="218"/>
      <c r="AO25" s="519" t="s">
        <v>220</v>
      </c>
      <c r="AP25" s="517"/>
      <c r="AQ25" s="517"/>
      <c r="AR25" s="517"/>
      <c r="AS25" s="517"/>
      <c r="AT25" s="517"/>
      <c r="AU25" s="517"/>
      <c r="AV25" s="518"/>
      <c r="AW25" s="219"/>
      <c r="AX25" s="208"/>
      <c r="AY25" s="208"/>
      <c r="AZ25" s="208"/>
      <c r="BA25" s="208"/>
      <c r="BB25" s="208"/>
      <c r="BC25" s="208"/>
      <c r="BD25" s="218"/>
      <c r="BE25" s="520" t="s">
        <v>58</v>
      </c>
      <c r="BF25" s="516"/>
      <c r="BG25" s="516"/>
      <c r="BH25" s="516"/>
      <c r="BI25" s="516"/>
      <c r="BJ25" s="516"/>
      <c r="BK25" s="516"/>
      <c r="BL25" s="516"/>
      <c r="BM25" s="219"/>
    </row>
    <row r="26" spans="2:68" s="17" customFormat="1" ht="13.5" customHeight="1" thickBot="1">
      <c r="B26" s="476" t="s">
        <v>266</v>
      </c>
      <c r="C26" s="476"/>
      <c r="D26" s="476"/>
      <c r="E26" s="476"/>
      <c r="G26" s="366"/>
      <c r="H26" s="365">
        <v>1</v>
      </c>
      <c r="I26" s="236">
        <v>0</v>
      </c>
      <c r="J26" s="250"/>
      <c r="K26" s="161"/>
      <c r="L26" s="468"/>
      <c r="M26" s="468"/>
      <c r="N26" s="162"/>
      <c r="O26" s="366"/>
      <c r="P26" s="365">
        <v>2</v>
      </c>
      <c r="Q26" s="236">
        <v>2</v>
      </c>
      <c r="R26" s="161"/>
      <c r="S26" s="161"/>
      <c r="T26" s="161"/>
      <c r="U26" s="161"/>
      <c r="V26" s="161"/>
      <c r="W26" s="366"/>
      <c r="X26" s="365">
        <v>2</v>
      </c>
      <c r="Y26" s="236">
        <v>1</v>
      </c>
      <c r="Z26" s="250"/>
      <c r="AA26" s="161"/>
      <c r="AB26" s="468"/>
      <c r="AC26" s="468"/>
      <c r="AD26" s="162"/>
      <c r="AE26" s="250"/>
      <c r="AF26" s="235">
        <v>0</v>
      </c>
      <c r="AG26" s="364">
        <v>1</v>
      </c>
      <c r="AH26" s="367"/>
      <c r="AI26" s="161"/>
      <c r="AJ26" s="161"/>
      <c r="AK26" s="161"/>
      <c r="AL26" s="161"/>
      <c r="AM26" s="366"/>
      <c r="AN26" s="365">
        <v>2</v>
      </c>
      <c r="AO26" s="236">
        <v>1</v>
      </c>
      <c r="AP26" s="250"/>
      <c r="AQ26" s="161"/>
      <c r="AR26" s="468"/>
      <c r="AS26" s="468"/>
      <c r="AT26" s="162"/>
      <c r="AU26" s="366"/>
      <c r="AV26" s="365">
        <v>4</v>
      </c>
      <c r="AW26" s="236">
        <v>0</v>
      </c>
      <c r="AX26" s="161"/>
      <c r="AY26" s="161"/>
      <c r="AZ26" s="161"/>
      <c r="BA26" s="161"/>
      <c r="BB26" s="161"/>
      <c r="BC26" s="366"/>
      <c r="BD26" s="365">
        <v>3</v>
      </c>
      <c r="BE26" s="236">
        <v>1</v>
      </c>
      <c r="BF26" s="250"/>
      <c r="BG26" s="161"/>
      <c r="BH26" s="468"/>
      <c r="BI26" s="468"/>
      <c r="BJ26" s="162"/>
      <c r="BK26" s="250"/>
      <c r="BL26" s="235">
        <v>0</v>
      </c>
      <c r="BM26" s="364">
        <v>1</v>
      </c>
      <c r="BN26" s="367"/>
    </row>
    <row r="27" spans="2:68" s="110" customFormat="1" ht="13.5" customHeight="1" thickTop="1">
      <c r="B27" s="476"/>
      <c r="C27" s="476"/>
      <c r="D27" s="476"/>
      <c r="E27" s="476"/>
      <c r="F27" s="216"/>
      <c r="G27" s="358"/>
      <c r="H27" s="521">
        <v>5</v>
      </c>
      <c r="I27" s="455"/>
      <c r="J27" s="212"/>
      <c r="K27" s="217"/>
      <c r="L27" s="211"/>
      <c r="M27" s="211"/>
      <c r="N27" s="216"/>
      <c r="O27" s="212"/>
      <c r="P27" s="455">
        <v>5</v>
      </c>
      <c r="Q27" s="521"/>
      <c r="R27" s="191"/>
      <c r="S27" s="217"/>
      <c r="T27" s="211"/>
      <c r="U27" s="211"/>
      <c r="V27" s="216"/>
      <c r="W27" s="190"/>
      <c r="X27" s="521">
        <v>6</v>
      </c>
      <c r="Y27" s="521"/>
      <c r="Z27" s="191"/>
      <c r="AA27" s="217"/>
      <c r="AB27" s="211"/>
      <c r="AC27" s="211"/>
      <c r="AD27" s="216"/>
      <c r="AE27" s="190"/>
      <c r="AF27" s="521">
        <v>6</v>
      </c>
      <c r="AG27" s="455"/>
      <c r="AH27" s="360"/>
      <c r="AI27" s="217"/>
      <c r="AJ27" s="211"/>
      <c r="AK27" s="211"/>
      <c r="AL27" s="216"/>
      <c r="AM27" s="190"/>
      <c r="AN27" s="521">
        <v>5</v>
      </c>
      <c r="AO27" s="521"/>
      <c r="AP27" s="191"/>
      <c r="AQ27" s="217"/>
      <c r="AR27" s="211"/>
      <c r="AS27" s="211"/>
      <c r="AT27" s="216"/>
      <c r="AU27" s="190"/>
      <c r="AV27" s="522">
        <v>5</v>
      </c>
      <c r="AW27" s="523"/>
      <c r="AX27" s="191"/>
      <c r="AY27" s="217"/>
      <c r="AZ27" s="211"/>
      <c r="BA27" s="211"/>
      <c r="BB27" s="216"/>
      <c r="BC27" s="190"/>
      <c r="BD27" s="523">
        <v>6</v>
      </c>
      <c r="BE27" s="523"/>
      <c r="BF27" s="191"/>
      <c r="BG27" s="217"/>
      <c r="BH27" s="211"/>
      <c r="BI27" s="211"/>
      <c r="BJ27" s="216"/>
      <c r="BK27" s="192"/>
      <c r="BL27" s="524">
        <v>6</v>
      </c>
      <c r="BM27" s="523"/>
      <c r="BN27" s="210"/>
      <c r="BO27" s="217"/>
    </row>
    <row r="28" spans="2:68" s="110" customFormat="1" ht="13.5" customHeight="1">
      <c r="B28" s="476"/>
      <c r="C28" s="476"/>
      <c r="D28" s="476"/>
      <c r="E28" s="476"/>
      <c r="F28" s="216"/>
      <c r="G28" s="525">
        <v>0.55555555555555558</v>
      </c>
      <c r="H28" s="455"/>
      <c r="I28" s="455"/>
      <c r="J28" s="455"/>
      <c r="K28" s="217"/>
      <c r="L28" s="211"/>
      <c r="M28" s="211"/>
      <c r="N28" s="216"/>
      <c r="O28" s="525">
        <v>0.55555555555555558</v>
      </c>
      <c r="P28" s="455"/>
      <c r="Q28" s="455"/>
      <c r="R28" s="526"/>
      <c r="S28" s="217"/>
      <c r="T28" s="211"/>
      <c r="U28" s="211"/>
      <c r="V28" s="216"/>
      <c r="W28" s="527">
        <v>0.59027777777777779</v>
      </c>
      <c r="X28" s="455"/>
      <c r="Y28" s="455"/>
      <c r="Z28" s="526"/>
      <c r="AA28" s="217"/>
      <c r="AB28" s="211"/>
      <c r="AC28" s="211"/>
      <c r="AD28" s="216"/>
      <c r="AE28" s="527">
        <v>0.59027777777777779</v>
      </c>
      <c r="AF28" s="455"/>
      <c r="AG28" s="455"/>
      <c r="AH28" s="526"/>
      <c r="AI28" s="217"/>
      <c r="AJ28" s="211"/>
      <c r="AK28" s="211"/>
      <c r="AL28" s="216"/>
      <c r="AM28" s="528">
        <v>0.55555555555555558</v>
      </c>
      <c r="AN28" s="455"/>
      <c r="AO28" s="455"/>
      <c r="AP28" s="526"/>
      <c r="AQ28" s="217"/>
      <c r="AR28" s="211"/>
      <c r="AS28" s="211"/>
      <c r="AT28" s="216"/>
      <c r="AU28" s="528">
        <v>0.55555555555555558</v>
      </c>
      <c r="AV28" s="455"/>
      <c r="AW28" s="455"/>
      <c r="AX28" s="526"/>
      <c r="AY28" s="217"/>
      <c r="AZ28" s="211"/>
      <c r="BA28" s="211"/>
      <c r="BB28" s="216"/>
      <c r="BC28" s="527">
        <v>0.59027777777777779</v>
      </c>
      <c r="BD28" s="455"/>
      <c r="BE28" s="455"/>
      <c r="BF28" s="526"/>
      <c r="BG28" s="217"/>
      <c r="BH28" s="211"/>
      <c r="BI28" s="211"/>
      <c r="BJ28" s="216"/>
      <c r="BK28" s="527">
        <v>0.59027777777777779</v>
      </c>
      <c r="BL28" s="455"/>
      <c r="BM28" s="455"/>
      <c r="BN28" s="455"/>
      <c r="BO28" s="217"/>
    </row>
    <row r="29" spans="2:68" s="110" customFormat="1" ht="13.5" customHeight="1">
      <c r="F29" s="216"/>
      <c r="G29" s="211"/>
      <c r="H29" s="455" t="s">
        <v>221</v>
      </c>
      <c r="I29" s="455"/>
      <c r="J29" s="211"/>
      <c r="K29" s="217"/>
      <c r="L29" s="211"/>
      <c r="M29" s="211"/>
      <c r="N29" s="216"/>
      <c r="O29" s="211"/>
      <c r="P29" s="455" t="s">
        <v>222</v>
      </c>
      <c r="Q29" s="455"/>
      <c r="R29" s="193"/>
      <c r="S29" s="217"/>
      <c r="T29" s="211"/>
      <c r="U29" s="211"/>
      <c r="V29" s="216"/>
      <c r="W29" s="192"/>
      <c r="X29" s="455" t="s">
        <v>221</v>
      </c>
      <c r="Y29" s="455"/>
      <c r="Z29" s="193"/>
      <c r="AA29" s="217"/>
      <c r="AB29" s="211"/>
      <c r="AC29" s="211"/>
      <c r="AD29" s="216"/>
      <c r="AE29" s="192"/>
      <c r="AF29" s="455" t="s">
        <v>222</v>
      </c>
      <c r="AG29" s="455"/>
      <c r="AH29" s="193"/>
      <c r="AI29" s="217"/>
      <c r="AJ29" s="211"/>
      <c r="AK29" s="211"/>
      <c r="AL29" s="216"/>
      <c r="AM29" s="192"/>
      <c r="AN29" s="455" t="s">
        <v>223</v>
      </c>
      <c r="AO29" s="455"/>
      <c r="AP29" s="193"/>
      <c r="AQ29" s="217"/>
      <c r="AR29" s="211"/>
      <c r="AS29" s="211"/>
      <c r="AT29" s="232"/>
      <c r="AU29" s="237"/>
      <c r="AV29" s="455" t="s">
        <v>224</v>
      </c>
      <c r="AW29" s="455"/>
      <c r="AX29" s="232"/>
      <c r="AY29" s="237"/>
      <c r="AZ29" s="211"/>
      <c r="BA29" s="211"/>
      <c r="BB29" s="216"/>
      <c r="BC29" s="192"/>
      <c r="BD29" s="455" t="s">
        <v>225</v>
      </c>
      <c r="BE29" s="455"/>
      <c r="BF29" s="193"/>
      <c r="BG29" s="217"/>
      <c r="BH29" s="211"/>
      <c r="BI29" s="211"/>
      <c r="BJ29" s="232"/>
      <c r="BK29" s="237"/>
      <c r="BL29" s="455" t="s">
        <v>226</v>
      </c>
      <c r="BM29" s="455"/>
      <c r="BN29" s="211"/>
      <c r="BO29" s="217"/>
    </row>
    <row r="30" spans="2:68" s="110" customFormat="1" ht="13.5" customHeight="1" thickBot="1">
      <c r="F30" s="235">
        <v>0</v>
      </c>
      <c r="G30" s="364">
        <v>2</v>
      </c>
      <c r="H30" s="468"/>
      <c r="I30" s="468"/>
      <c r="J30" s="235">
        <v>2</v>
      </c>
      <c r="K30" s="364">
        <v>4</v>
      </c>
      <c r="L30" s="160"/>
      <c r="M30" s="160"/>
      <c r="N30" s="365">
        <v>4</v>
      </c>
      <c r="O30" s="236">
        <v>0</v>
      </c>
      <c r="P30" s="468"/>
      <c r="Q30" s="468"/>
      <c r="R30" s="365">
        <v>4</v>
      </c>
      <c r="S30" s="236">
        <v>0</v>
      </c>
      <c r="T30" s="160"/>
      <c r="U30" s="160"/>
      <c r="V30" s="235">
        <v>2</v>
      </c>
      <c r="W30" s="364">
        <v>3</v>
      </c>
      <c r="X30" s="468"/>
      <c r="Y30" s="468"/>
      <c r="Z30" s="235">
        <v>1</v>
      </c>
      <c r="AA30" s="364">
        <v>1</v>
      </c>
      <c r="AB30" s="160"/>
      <c r="AC30" s="160"/>
      <c r="AD30" s="235">
        <v>2</v>
      </c>
      <c r="AE30" s="364">
        <v>3</v>
      </c>
      <c r="AF30" s="468"/>
      <c r="AG30" s="468"/>
      <c r="AH30" s="365">
        <v>4</v>
      </c>
      <c r="AI30" s="236">
        <v>0</v>
      </c>
      <c r="AJ30" s="160"/>
      <c r="AK30" s="160"/>
      <c r="AL30" s="365">
        <v>2</v>
      </c>
      <c r="AM30" s="236">
        <v>0</v>
      </c>
      <c r="AN30" s="468"/>
      <c r="AO30" s="468"/>
      <c r="AP30" s="365">
        <v>2</v>
      </c>
      <c r="AQ30" s="236">
        <v>1</v>
      </c>
      <c r="AR30" s="160"/>
      <c r="AS30" s="160"/>
      <c r="AT30" s="365">
        <v>2</v>
      </c>
      <c r="AU30" s="236">
        <v>0</v>
      </c>
      <c r="AV30" s="468"/>
      <c r="AW30" s="468"/>
      <c r="AX30" s="365">
        <v>2</v>
      </c>
      <c r="AY30" s="236">
        <v>1</v>
      </c>
      <c r="AZ30" s="160"/>
      <c r="BA30" s="160"/>
      <c r="BB30" s="365">
        <v>1</v>
      </c>
      <c r="BC30" s="236">
        <v>0</v>
      </c>
      <c r="BD30" s="468"/>
      <c r="BE30" s="468"/>
      <c r="BF30" s="365">
        <v>4</v>
      </c>
      <c r="BG30" s="236">
        <v>0</v>
      </c>
      <c r="BH30" s="160"/>
      <c r="BI30" s="160"/>
      <c r="BJ30" s="365">
        <v>1</v>
      </c>
      <c r="BK30" s="236">
        <v>0</v>
      </c>
      <c r="BL30" s="468"/>
      <c r="BM30" s="468"/>
      <c r="BN30" s="235">
        <v>0</v>
      </c>
      <c r="BO30" s="364">
        <v>1</v>
      </c>
      <c r="BP30" s="111"/>
    </row>
    <row r="31" spans="2:68" s="18" customFormat="1" ht="13.5" customHeight="1" thickTop="1">
      <c r="E31" s="214"/>
      <c r="F31" s="529">
        <v>1</v>
      </c>
      <c r="G31" s="530"/>
      <c r="H31" s="215"/>
      <c r="I31" s="214"/>
      <c r="J31" s="462" t="s">
        <v>227</v>
      </c>
      <c r="K31" s="531"/>
      <c r="L31" s="215"/>
      <c r="M31" s="214"/>
      <c r="N31" s="531" t="s">
        <v>228</v>
      </c>
      <c r="O31" s="463"/>
      <c r="P31" s="215"/>
      <c r="Q31" s="214"/>
      <c r="R31" s="462" t="s">
        <v>228</v>
      </c>
      <c r="S31" s="463"/>
      <c r="T31" s="215"/>
      <c r="U31" s="214"/>
      <c r="V31" s="462" t="s">
        <v>229</v>
      </c>
      <c r="W31" s="463"/>
      <c r="X31" s="215"/>
      <c r="Y31" s="214"/>
      <c r="Z31" s="462" t="s">
        <v>229</v>
      </c>
      <c r="AA31" s="463"/>
      <c r="AB31" s="215"/>
      <c r="AC31" s="214"/>
      <c r="AD31" s="461" t="s">
        <v>230</v>
      </c>
      <c r="AE31" s="462"/>
      <c r="AF31" s="215"/>
      <c r="AG31" s="214"/>
      <c r="AH31" s="462" t="s">
        <v>230</v>
      </c>
      <c r="AI31" s="463"/>
      <c r="AJ31" s="215"/>
      <c r="AK31" s="214"/>
      <c r="AL31" s="464">
        <v>1</v>
      </c>
      <c r="AM31" s="465"/>
      <c r="AN31" s="215"/>
      <c r="AO31" s="214"/>
      <c r="AP31" s="462" t="s">
        <v>227</v>
      </c>
      <c r="AQ31" s="463"/>
      <c r="AR31" s="215"/>
      <c r="AS31" s="214"/>
      <c r="AT31" s="462" t="s">
        <v>228</v>
      </c>
      <c r="AU31" s="463"/>
      <c r="AV31" s="215"/>
      <c r="AW31" s="214"/>
      <c r="AX31" s="462" t="s">
        <v>228</v>
      </c>
      <c r="AY31" s="463"/>
      <c r="AZ31" s="215"/>
      <c r="BA31" s="214"/>
      <c r="BB31" s="461" t="s">
        <v>229</v>
      </c>
      <c r="BC31" s="463"/>
      <c r="BD31" s="215"/>
      <c r="BE31" s="214"/>
      <c r="BF31" s="461" t="s">
        <v>229</v>
      </c>
      <c r="BG31" s="463"/>
      <c r="BH31" s="215"/>
      <c r="BI31" s="214"/>
      <c r="BJ31" s="461" t="s">
        <v>230</v>
      </c>
      <c r="BK31" s="463"/>
      <c r="BL31" s="215"/>
      <c r="BM31" s="214"/>
      <c r="BN31" s="461" t="s">
        <v>230</v>
      </c>
      <c r="BO31" s="462"/>
      <c r="BP31" s="215"/>
    </row>
    <row r="32" spans="2:68" s="18" customFormat="1" ht="13.5" customHeight="1">
      <c r="E32" s="214"/>
      <c r="F32" s="458">
        <v>0.41666666666666669</v>
      </c>
      <c r="G32" s="467"/>
      <c r="H32" s="215"/>
      <c r="I32" s="214"/>
      <c r="J32" s="458">
        <v>0.41666666666666669</v>
      </c>
      <c r="K32" s="467"/>
      <c r="L32" s="215"/>
      <c r="M32" s="214"/>
      <c r="N32" s="458">
        <v>0.4513888888888889</v>
      </c>
      <c r="O32" s="459"/>
      <c r="P32" s="215"/>
      <c r="Q32" s="214"/>
      <c r="R32" s="458">
        <v>0.4513888888888889</v>
      </c>
      <c r="S32" s="459"/>
      <c r="T32" s="215"/>
      <c r="U32" s="214"/>
      <c r="V32" s="458">
        <v>0.4861111111111111</v>
      </c>
      <c r="W32" s="459"/>
      <c r="X32" s="215"/>
      <c r="Y32" s="214"/>
      <c r="Z32" s="458">
        <v>0.4861111111111111</v>
      </c>
      <c r="AA32" s="459"/>
      <c r="AB32" s="215"/>
      <c r="AC32" s="214"/>
      <c r="AD32" s="466">
        <v>0.52083333333333337</v>
      </c>
      <c r="AE32" s="467"/>
      <c r="AF32" s="215"/>
      <c r="AG32" s="214"/>
      <c r="AH32" s="458">
        <v>0.52083333333333337</v>
      </c>
      <c r="AI32" s="459"/>
      <c r="AJ32" s="215"/>
      <c r="AK32" s="214"/>
      <c r="AL32" s="458">
        <v>0.41666666666666669</v>
      </c>
      <c r="AM32" s="459"/>
      <c r="AN32" s="215"/>
      <c r="AO32" s="214"/>
      <c r="AP32" s="458">
        <v>0.41666666666666669</v>
      </c>
      <c r="AQ32" s="459"/>
      <c r="AR32" s="215"/>
      <c r="AS32" s="214"/>
      <c r="AT32" s="458">
        <v>0.4513888888888889</v>
      </c>
      <c r="AU32" s="459"/>
      <c r="AV32" s="215"/>
      <c r="AW32" s="214"/>
      <c r="AX32" s="458">
        <v>0.4513888888888889</v>
      </c>
      <c r="AY32" s="459"/>
      <c r="AZ32" s="215"/>
      <c r="BA32" s="214"/>
      <c r="BB32" s="466">
        <v>0.4861111111111111</v>
      </c>
      <c r="BC32" s="459"/>
      <c r="BD32" s="215"/>
      <c r="BE32" s="214"/>
      <c r="BF32" s="466">
        <v>0.4861111111111111</v>
      </c>
      <c r="BG32" s="459"/>
      <c r="BH32" s="215"/>
      <c r="BI32" s="214"/>
      <c r="BJ32" s="466">
        <v>0.52083333333333337</v>
      </c>
      <c r="BK32" s="459"/>
      <c r="BL32" s="215"/>
      <c r="BM32" s="214"/>
      <c r="BN32" s="466">
        <v>0.52083333333333337</v>
      </c>
      <c r="BO32" s="467"/>
      <c r="BP32" s="215"/>
    </row>
    <row r="33" spans="5:68" s="18" customFormat="1" ht="13.5" customHeight="1">
      <c r="E33" s="214"/>
      <c r="F33" s="532" t="s">
        <v>231</v>
      </c>
      <c r="G33" s="467"/>
      <c r="H33" s="215"/>
      <c r="I33" s="214"/>
      <c r="J33" s="532" t="s">
        <v>232</v>
      </c>
      <c r="K33" s="467"/>
      <c r="L33" s="215"/>
      <c r="M33" s="214"/>
      <c r="N33" s="532" t="s">
        <v>231</v>
      </c>
      <c r="O33" s="459"/>
      <c r="P33" s="215"/>
      <c r="Q33" s="214"/>
      <c r="R33" s="532" t="s">
        <v>232</v>
      </c>
      <c r="S33" s="459"/>
      <c r="T33" s="215"/>
      <c r="U33" s="214"/>
      <c r="V33" s="532" t="s">
        <v>231</v>
      </c>
      <c r="W33" s="459"/>
      <c r="X33" s="215"/>
      <c r="Y33" s="214"/>
      <c r="Z33" s="532" t="s">
        <v>232</v>
      </c>
      <c r="AA33" s="459"/>
      <c r="AB33" s="215"/>
      <c r="AC33" s="214"/>
      <c r="AD33" s="460" t="s">
        <v>231</v>
      </c>
      <c r="AE33" s="467"/>
      <c r="AF33" s="215"/>
      <c r="AG33" s="214"/>
      <c r="AH33" s="532" t="s">
        <v>232</v>
      </c>
      <c r="AI33" s="459"/>
      <c r="AJ33" s="215"/>
      <c r="AK33" s="214"/>
      <c r="AL33" s="532" t="s">
        <v>225</v>
      </c>
      <c r="AM33" s="459"/>
      <c r="AN33" s="215"/>
      <c r="AO33" s="214"/>
      <c r="AP33" s="532" t="s">
        <v>226</v>
      </c>
      <c r="AQ33" s="459"/>
      <c r="AR33" s="215"/>
      <c r="AS33" s="214"/>
      <c r="AT33" s="532" t="s">
        <v>223</v>
      </c>
      <c r="AU33" s="459"/>
      <c r="AV33" s="215"/>
      <c r="AW33" s="214"/>
      <c r="AX33" s="532" t="s">
        <v>233</v>
      </c>
      <c r="AY33" s="459"/>
      <c r="AZ33" s="215"/>
      <c r="BA33" s="214"/>
      <c r="BB33" s="460" t="s">
        <v>223</v>
      </c>
      <c r="BC33" s="459"/>
      <c r="BD33" s="215"/>
      <c r="BE33" s="214"/>
      <c r="BF33" s="460" t="s">
        <v>233</v>
      </c>
      <c r="BG33" s="459"/>
      <c r="BH33" s="215"/>
      <c r="BI33" s="214"/>
      <c r="BJ33" s="460" t="s">
        <v>223</v>
      </c>
      <c r="BK33" s="459"/>
      <c r="BL33" s="215"/>
      <c r="BM33" s="214"/>
      <c r="BN33" s="460" t="s">
        <v>233</v>
      </c>
      <c r="BO33" s="467"/>
      <c r="BP33" s="215"/>
    </row>
    <row r="34" spans="5:68" s="18" customFormat="1" ht="13.5" customHeight="1">
      <c r="E34" s="214"/>
      <c r="F34" s="456"/>
      <c r="G34" s="457"/>
      <c r="H34" s="215"/>
      <c r="I34" s="214"/>
      <c r="J34" s="456"/>
      <c r="K34" s="457"/>
      <c r="L34" s="215"/>
      <c r="M34" s="214"/>
      <c r="N34" s="456"/>
      <c r="O34" s="457"/>
      <c r="P34" s="215"/>
      <c r="Q34" s="214"/>
      <c r="R34" s="456"/>
      <c r="S34" s="457"/>
      <c r="T34" s="215"/>
      <c r="U34" s="214"/>
      <c r="V34" s="456"/>
      <c r="W34" s="457"/>
      <c r="X34" s="215"/>
      <c r="Y34" s="214"/>
      <c r="Z34" s="456"/>
      <c r="AA34" s="457"/>
      <c r="AB34" s="215"/>
      <c r="AC34" s="214"/>
      <c r="AD34" s="456"/>
      <c r="AE34" s="457"/>
      <c r="AF34" s="215"/>
      <c r="AG34" s="214"/>
      <c r="AH34" s="456"/>
      <c r="AI34" s="457"/>
      <c r="AJ34" s="215"/>
      <c r="AK34" s="214"/>
      <c r="AL34" s="456"/>
      <c r="AM34" s="457"/>
      <c r="AN34" s="215"/>
      <c r="AO34" s="214"/>
      <c r="AP34" s="456"/>
      <c r="AQ34" s="457"/>
      <c r="AR34" s="215"/>
      <c r="AS34" s="214"/>
      <c r="AT34" s="456"/>
      <c r="AU34" s="457"/>
      <c r="AV34" s="215"/>
      <c r="AW34" s="214"/>
      <c r="AX34" s="456"/>
      <c r="AY34" s="457"/>
      <c r="AZ34" s="215"/>
      <c r="BA34" s="214"/>
      <c r="BB34" s="456"/>
      <c r="BC34" s="457"/>
      <c r="BD34" s="215"/>
      <c r="BE34" s="214"/>
      <c r="BF34" s="456"/>
      <c r="BG34" s="457"/>
      <c r="BH34" s="215"/>
      <c r="BI34" s="214"/>
      <c r="BJ34" s="456"/>
      <c r="BK34" s="457"/>
      <c r="BL34" s="215"/>
      <c r="BM34" s="214"/>
      <c r="BN34" s="456"/>
      <c r="BO34" s="457"/>
      <c r="BP34" s="215"/>
    </row>
    <row r="35" spans="5:68" s="113" customFormat="1" ht="13.5" customHeight="1">
      <c r="E35" s="533">
        <v>1</v>
      </c>
      <c r="F35" s="534"/>
      <c r="G35" s="455">
        <v>2</v>
      </c>
      <c r="H35" s="534"/>
      <c r="I35" s="533">
        <v>3</v>
      </c>
      <c r="J35" s="533"/>
      <c r="K35" s="533">
        <v>4</v>
      </c>
      <c r="L35" s="533"/>
      <c r="M35" s="533">
        <v>5</v>
      </c>
      <c r="N35" s="533"/>
      <c r="O35" s="533">
        <v>6</v>
      </c>
      <c r="P35" s="533"/>
      <c r="Q35" s="533">
        <v>7</v>
      </c>
      <c r="R35" s="533"/>
      <c r="S35" s="533">
        <v>8</v>
      </c>
      <c r="T35" s="533"/>
      <c r="U35" s="533">
        <v>9</v>
      </c>
      <c r="V35" s="533"/>
      <c r="W35" s="533">
        <v>10</v>
      </c>
      <c r="X35" s="533"/>
      <c r="Y35" s="533">
        <v>11</v>
      </c>
      <c r="Z35" s="533"/>
      <c r="AA35" s="533">
        <v>12</v>
      </c>
      <c r="AB35" s="533"/>
      <c r="AC35" s="533">
        <v>13</v>
      </c>
      <c r="AD35" s="533"/>
      <c r="AE35" s="533">
        <v>14</v>
      </c>
      <c r="AF35" s="533"/>
      <c r="AG35" s="533">
        <v>15</v>
      </c>
      <c r="AH35" s="533"/>
      <c r="AI35" s="533">
        <v>16</v>
      </c>
      <c r="AJ35" s="533"/>
      <c r="AK35" s="533">
        <v>17</v>
      </c>
      <c r="AL35" s="533"/>
      <c r="AM35" s="533">
        <v>18</v>
      </c>
      <c r="AN35" s="533"/>
      <c r="AO35" s="533">
        <v>19</v>
      </c>
      <c r="AP35" s="534"/>
      <c r="AQ35" s="533">
        <v>20</v>
      </c>
      <c r="AR35" s="534"/>
      <c r="AS35" s="533">
        <v>21</v>
      </c>
      <c r="AT35" s="534"/>
      <c r="AU35" s="533">
        <v>22</v>
      </c>
      <c r="AV35" s="534"/>
      <c r="AW35" s="533">
        <v>23</v>
      </c>
      <c r="AX35" s="534"/>
      <c r="AY35" s="533">
        <v>24</v>
      </c>
      <c r="AZ35" s="534"/>
      <c r="BA35" s="533">
        <v>25</v>
      </c>
      <c r="BB35" s="534"/>
      <c r="BC35" s="533">
        <v>26</v>
      </c>
      <c r="BD35" s="534"/>
      <c r="BE35" s="533">
        <v>27</v>
      </c>
      <c r="BF35" s="534"/>
      <c r="BG35" s="533">
        <v>28</v>
      </c>
      <c r="BH35" s="534"/>
      <c r="BI35" s="533">
        <v>29</v>
      </c>
      <c r="BJ35" s="534"/>
      <c r="BK35" s="533">
        <v>30</v>
      </c>
      <c r="BL35" s="534"/>
      <c r="BM35" s="533">
        <v>31</v>
      </c>
      <c r="BN35" s="534"/>
      <c r="BO35" s="533">
        <v>32</v>
      </c>
      <c r="BP35" s="534"/>
    </row>
    <row r="36" spans="5:68" ht="99.75" customHeight="1">
      <c r="E36" s="535" t="s">
        <v>525</v>
      </c>
      <c r="F36" s="536"/>
      <c r="G36" s="535" t="s">
        <v>526</v>
      </c>
      <c r="H36" s="536"/>
      <c r="I36" s="535" t="s">
        <v>527</v>
      </c>
      <c r="J36" s="535"/>
      <c r="K36" s="537" t="s">
        <v>528</v>
      </c>
      <c r="L36" s="537"/>
      <c r="M36" s="538" t="s">
        <v>529</v>
      </c>
      <c r="N36" s="538"/>
      <c r="O36" s="535" t="s">
        <v>409</v>
      </c>
      <c r="P36" s="535"/>
      <c r="Q36" s="535" t="s">
        <v>530</v>
      </c>
      <c r="R36" s="535"/>
      <c r="S36" s="535" t="s">
        <v>531</v>
      </c>
      <c r="T36" s="535"/>
      <c r="U36" s="535" t="s">
        <v>532</v>
      </c>
      <c r="V36" s="535"/>
      <c r="W36" s="538" t="s">
        <v>533</v>
      </c>
      <c r="X36" s="538"/>
      <c r="Y36" s="535" t="s">
        <v>534</v>
      </c>
      <c r="Z36" s="535"/>
      <c r="AA36" s="535" t="s">
        <v>535</v>
      </c>
      <c r="AB36" s="535"/>
      <c r="AC36" s="535" t="s">
        <v>536</v>
      </c>
      <c r="AD36" s="535"/>
      <c r="AE36" s="535" t="s">
        <v>537</v>
      </c>
      <c r="AF36" s="535"/>
      <c r="AG36" s="535" t="s">
        <v>538</v>
      </c>
      <c r="AH36" s="535"/>
      <c r="AI36" s="535" t="s">
        <v>539</v>
      </c>
      <c r="AJ36" s="535"/>
      <c r="AK36" s="538" t="s">
        <v>540</v>
      </c>
      <c r="AL36" s="538"/>
      <c r="AM36" s="535" t="s">
        <v>541</v>
      </c>
      <c r="AN36" s="535"/>
      <c r="AO36" s="535" t="s">
        <v>542</v>
      </c>
      <c r="AP36" s="535"/>
      <c r="AQ36" s="535" t="s">
        <v>543</v>
      </c>
      <c r="AR36" s="535"/>
      <c r="AS36" s="535" t="s">
        <v>544</v>
      </c>
      <c r="AT36" s="535"/>
      <c r="AU36" s="535" t="s">
        <v>545</v>
      </c>
      <c r="AV36" s="535"/>
      <c r="AW36" s="535" t="s">
        <v>546</v>
      </c>
      <c r="AX36" s="535"/>
      <c r="AY36" s="535" t="s">
        <v>547</v>
      </c>
      <c r="AZ36" s="535"/>
      <c r="BA36" s="538" t="s">
        <v>548</v>
      </c>
      <c r="BB36" s="538"/>
      <c r="BC36" s="535" t="s">
        <v>549</v>
      </c>
      <c r="BD36" s="535"/>
      <c r="BE36" s="535" t="s">
        <v>550</v>
      </c>
      <c r="BF36" s="535"/>
      <c r="BG36" s="535" t="s">
        <v>551</v>
      </c>
      <c r="BH36" s="535"/>
      <c r="BI36" s="535" t="s">
        <v>552</v>
      </c>
      <c r="BJ36" s="535"/>
      <c r="BK36" s="535" t="s">
        <v>553</v>
      </c>
      <c r="BL36" s="535"/>
      <c r="BM36" s="535" t="s">
        <v>554</v>
      </c>
      <c r="BN36" s="535"/>
      <c r="BO36" s="535" t="s">
        <v>555</v>
      </c>
      <c r="BP36" s="535"/>
    </row>
  </sheetData>
  <mergeCells count="211">
    <mergeCell ref="BE36:BF36"/>
    <mergeCell ref="BG36:BH36"/>
    <mergeCell ref="BI36:BJ36"/>
    <mergeCell ref="BK36:BL36"/>
    <mergeCell ref="BM36:BN36"/>
    <mergeCell ref="BO36:BP36"/>
    <mergeCell ref="AS36:AT36"/>
    <mergeCell ref="AU36:AV36"/>
    <mergeCell ref="AW36:AX36"/>
    <mergeCell ref="AY36:AZ36"/>
    <mergeCell ref="BA36:BB36"/>
    <mergeCell ref="BC36:BD36"/>
    <mergeCell ref="AG36:AH36"/>
    <mergeCell ref="AI36:AJ36"/>
    <mergeCell ref="AK36:AL36"/>
    <mergeCell ref="AM36:AN36"/>
    <mergeCell ref="AO36:AP36"/>
    <mergeCell ref="AQ36:AR36"/>
    <mergeCell ref="U36:V36"/>
    <mergeCell ref="W36:X36"/>
    <mergeCell ref="Y36:Z36"/>
    <mergeCell ref="AA36:AB36"/>
    <mergeCell ref="AC36:AD36"/>
    <mergeCell ref="AE36:AF36"/>
    <mergeCell ref="BM35:BN35"/>
    <mergeCell ref="BO35:BP35"/>
    <mergeCell ref="E36:F36"/>
    <mergeCell ref="G36:H36"/>
    <mergeCell ref="I36:J36"/>
    <mergeCell ref="K36:L36"/>
    <mergeCell ref="M36:N36"/>
    <mergeCell ref="O36:P36"/>
    <mergeCell ref="Q36:R36"/>
    <mergeCell ref="S36:T36"/>
    <mergeCell ref="BA35:BB35"/>
    <mergeCell ref="BC35:BD35"/>
    <mergeCell ref="BE35:BF35"/>
    <mergeCell ref="BG35:BH35"/>
    <mergeCell ref="BI35:BJ35"/>
    <mergeCell ref="BK35:BL35"/>
    <mergeCell ref="AO35:AP35"/>
    <mergeCell ref="AQ35:AR35"/>
    <mergeCell ref="AS35:AT35"/>
    <mergeCell ref="AU35:AV35"/>
    <mergeCell ref="AW35:AX35"/>
    <mergeCell ref="AY35:AZ35"/>
    <mergeCell ref="AC35:AD35"/>
    <mergeCell ref="AE35:AF35"/>
    <mergeCell ref="E35:F35"/>
    <mergeCell ref="G35:H35"/>
    <mergeCell ref="I35:J35"/>
    <mergeCell ref="K35:L35"/>
    <mergeCell ref="M35:N35"/>
    <mergeCell ref="O35:P35"/>
    <mergeCell ref="AD33:AE33"/>
    <mergeCell ref="AH33:AI33"/>
    <mergeCell ref="AL33:AM33"/>
    <mergeCell ref="AG35:AH35"/>
    <mergeCell ref="AI35:AJ35"/>
    <mergeCell ref="AK35:AL35"/>
    <mergeCell ref="AM35:AN35"/>
    <mergeCell ref="Q35:R35"/>
    <mergeCell ref="S35:T35"/>
    <mergeCell ref="U35:V35"/>
    <mergeCell ref="W35:X35"/>
    <mergeCell ref="Y35:Z35"/>
    <mergeCell ref="AA35:AB35"/>
    <mergeCell ref="F34:G34"/>
    <mergeCell ref="F31:G31"/>
    <mergeCell ref="J31:K31"/>
    <mergeCell ref="N31:O31"/>
    <mergeCell ref="R31:S31"/>
    <mergeCell ref="V31:W31"/>
    <mergeCell ref="Z31:AA31"/>
    <mergeCell ref="F33:G33"/>
    <mergeCell ref="J33:K33"/>
    <mergeCell ref="N33:O33"/>
    <mergeCell ref="R33:S33"/>
    <mergeCell ref="V33:W33"/>
    <mergeCell ref="Z33:AA33"/>
    <mergeCell ref="F32:G32"/>
    <mergeCell ref="J32:K32"/>
    <mergeCell ref="N32:O32"/>
    <mergeCell ref="R32:S32"/>
    <mergeCell ref="V32:W32"/>
    <mergeCell ref="Z32:AA32"/>
    <mergeCell ref="B26:E28"/>
    <mergeCell ref="H27:I27"/>
    <mergeCell ref="P27:Q27"/>
    <mergeCell ref="X27:Y27"/>
    <mergeCell ref="AF27:AG27"/>
    <mergeCell ref="AN27:AO27"/>
    <mergeCell ref="AV27:AW27"/>
    <mergeCell ref="BD27:BE27"/>
    <mergeCell ref="BL27:BM27"/>
    <mergeCell ref="G28:J28"/>
    <mergeCell ref="O28:R28"/>
    <mergeCell ref="W28:Z28"/>
    <mergeCell ref="AE28:AH28"/>
    <mergeCell ref="AM28:AP28"/>
    <mergeCell ref="AU28:AX28"/>
    <mergeCell ref="BC28:BF28"/>
    <mergeCell ref="BK28:BN28"/>
    <mergeCell ref="L26:M26"/>
    <mergeCell ref="AB26:AC26"/>
    <mergeCell ref="AR26:AS26"/>
    <mergeCell ref="BJ3:BO4"/>
    <mergeCell ref="BJ5:BO6"/>
    <mergeCell ref="BJ8:BO8"/>
    <mergeCell ref="BJ9:BO9"/>
    <mergeCell ref="BJ10:BO10"/>
    <mergeCell ref="BJ11:BO11"/>
    <mergeCell ref="BJ12:BO12"/>
    <mergeCell ref="BJ13:BO13"/>
    <mergeCell ref="BJ14:BO14"/>
    <mergeCell ref="C1:BP1"/>
    <mergeCell ref="AF9:AO10"/>
    <mergeCell ref="B13:E15"/>
    <mergeCell ref="AG13:AN13"/>
    <mergeCell ref="P14:Y15"/>
    <mergeCell ref="AG14:AN14"/>
    <mergeCell ref="AV14:BE15"/>
    <mergeCell ref="L23:M23"/>
    <mergeCell ref="AB23:AC23"/>
    <mergeCell ref="AR23:AS23"/>
    <mergeCell ref="BH23:BI23"/>
    <mergeCell ref="AI12:AJ12"/>
    <mergeCell ref="AK12:AL12"/>
    <mergeCell ref="AS5:AZ6"/>
    <mergeCell ref="S16:T16"/>
    <mergeCell ref="U16:V16"/>
    <mergeCell ref="AY16:AZ16"/>
    <mergeCell ref="BA16:BB16"/>
    <mergeCell ref="AS7:BB10"/>
    <mergeCell ref="AS3:AZ4"/>
    <mergeCell ref="Q17:X17"/>
    <mergeCell ref="AW17:BD17"/>
    <mergeCell ref="Q18:X18"/>
    <mergeCell ref="AW18:BD18"/>
    <mergeCell ref="AX31:AY31"/>
    <mergeCell ref="BB32:BC32"/>
    <mergeCell ref="BF32:BG32"/>
    <mergeCell ref="BJ32:BK32"/>
    <mergeCell ref="BN32:BO32"/>
    <mergeCell ref="BH26:BI26"/>
    <mergeCell ref="AP34:AQ34"/>
    <mergeCell ref="AT34:AU34"/>
    <mergeCell ref="AX34:AY34"/>
    <mergeCell ref="BB34:BC34"/>
    <mergeCell ref="BF34:BG34"/>
    <mergeCell ref="BN33:BO33"/>
    <mergeCell ref="AP33:AQ33"/>
    <mergeCell ref="AT33:AU33"/>
    <mergeCell ref="AX33:AY33"/>
    <mergeCell ref="AD31:AE31"/>
    <mergeCell ref="AH31:AI31"/>
    <mergeCell ref="AL31:AM31"/>
    <mergeCell ref="AD32:AE32"/>
    <mergeCell ref="AH32:AI32"/>
    <mergeCell ref="BN34:BO34"/>
    <mergeCell ref="H30:I30"/>
    <mergeCell ref="P30:Q30"/>
    <mergeCell ref="X30:Y30"/>
    <mergeCell ref="AF30:AG30"/>
    <mergeCell ref="AN30:AO30"/>
    <mergeCell ref="AV30:AW30"/>
    <mergeCell ref="BD30:BE30"/>
    <mergeCell ref="BL30:BM30"/>
    <mergeCell ref="Z34:AA34"/>
    <mergeCell ref="AD34:AE34"/>
    <mergeCell ref="AH34:AI34"/>
    <mergeCell ref="AL34:AM34"/>
    <mergeCell ref="BB31:BC31"/>
    <mergeCell ref="BF31:BG31"/>
    <mergeCell ref="BJ31:BK31"/>
    <mergeCell ref="BN31:BO31"/>
    <mergeCell ref="AP31:AQ31"/>
    <mergeCell ref="AT31:AU31"/>
    <mergeCell ref="BJ34:BK34"/>
    <mergeCell ref="AP32:AQ32"/>
    <mergeCell ref="AT32:AU32"/>
    <mergeCell ref="AX32:AY32"/>
    <mergeCell ref="BB33:BC33"/>
    <mergeCell ref="BF33:BG33"/>
    <mergeCell ref="BJ33:BK33"/>
    <mergeCell ref="J34:K34"/>
    <mergeCell ref="N34:O34"/>
    <mergeCell ref="R34:S34"/>
    <mergeCell ref="V34:W34"/>
    <mergeCell ref="AL32:AM32"/>
    <mergeCell ref="BJ7:BP7"/>
    <mergeCell ref="H29:I29"/>
    <mergeCell ref="P29:Q29"/>
    <mergeCell ref="X29:Y29"/>
    <mergeCell ref="AF29:AG29"/>
    <mergeCell ref="AN29:AO29"/>
    <mergeCell ref="AV29:AW29"/>
    <mergeCell ref="BD29:BE29"/>
    <mergeCell ref="BL29:BM29"/>
    <mergeCell ref="K24:N24"/>
    <mergeCell ref="AA24:AD24"/>
    <mergeCell ref="AQ24:AT24"/>
    <mergeCell ref="BG24:BJ24"/>
    <mergeCell ref="H21:Q21"/>
    <mergeCell ref="X21:AG21"/>
    <mergeCell ref="AN21:AW21"/>
    <mergeCell ref="BD21:BM21"/>
    <mergeCell ref="I25:P25"/>
    <mergeCell ref="Y25:AF25"/>
    <mergeCell ref="AO25:AV25"/>
    <mergeCell ref="BE25:BL25"/>
  </mergeCells>
  <phoneticPr fontId="3"/>
  <printOptions horizontalCentered="1" verticalCentered="1"/>
  <pageMargins left="0" right="0" top="0" bottom="0" header="0.51181102362204722" footer="0.51181102362204722"/>
  <pageSetup paperSize="9" scale="83" orientation="landscape" horizontalDpi="4294967293" verticalDpi="300" r:id="rId1"/>
  <headerFooter alignWithMargins="0"/>
  <drawing r:id="rId2"/>
</worksheet>
</file>

<file path=xl/worksheets/sheet6.xml><?xml version="1.0" encoding="utf-8"?>
<worksheet xmlns="http://schemas.openxmlformats.org/spreadsheetml/2006/main" xmlns:r="http://schemas.openxmlformats.org/officeDocument/2006/relationships">
  <sheetPr>
    <tabColor rgb="FFFFC000"/>
    <pageSetUpPr fitToPage="1"/>
  </sheetPr>
  <dimension ref="B1:CD41"/>
  <sheetViews>
    <sheetView view="pageBreakPreview" zoomScale="85" zoomScaleNormal="85" workbookViewId="0"/>
  </sheetViews>
  <sheetFormatPr defaultColWidth="2.125" defaultRowHeight="13.5" customHeight="1"/>
  <cols>
    <col min="1" max="5" width="2.125" style="128"/>
    <col min="6" max="7" width="2.625" style="128" bestFit="1" customWidth="1"/>
    <col min="8" max="9" width="2.875" style="128" bestFit="1" customWidth="1"/>
    <col min="10" max="11" width="2.625" style="128" bestFit="1" customWidth="1"/>
    <col min="12" max="13" width="2.875" style="128" bestFit="1" customWidth="1"/>
    <col min="14" max="15" width="2.625" style="128" bestFit="1" customWidth="1"/>
    <col min="16" max="17" width="2.875" style="128" bestFit="1" customWidth="1"/>
    <col min="18" max="19" width="2.625" style="128" bestFit="1" customWidth="1"/>
    <col min="20" max="21" width="2.625" style="128" customWidth="1"/>
    <col min="22" max="24" width="2.625" style="128" bestFit="1" customWidth="1"/>
    <col min="25" max="25" width="2.75" style="128" bestFit="1" customWidth="1"/>
    <col min="26" max="28" width="2.875" style="128" bestFit="1" customWidth="1"/>
    <col min="29" max="29" width="2.625" style="128" bestFit="1" customWidth="1"/>
    <col min="30" max="31" width="2.875" style="128" bestFit="1" customWidth="1"/>
    <col min="32" max="33" width="2.75" style="128" bestFit="1" customWidth="1"/>
    <col min="34" max="35" width="2.875" style="128" bestFit="1" customWidth="1"/>
    <col min="36" max="36" width="2.625" style="128" bestFit="1" customWidth="1"/>
    <col min="37" max="42" width="2.75" style="128" customWidth="1"/>
    <col min="43" max="46" width="2.625" style="128" bestFit="1" customWidth="1"/>
    <col min="47" max="47" width="2.125" style="128"/>
    <col min="48" max="48" width="2.875" style="128" bestFit="1" customWidth="1"/>
    <col min="49" max="51" width="2.625" style="128" bestFit="1" customWidth="1"/>
    <col min="52" max="53" width="2.875" style="128" bestFit="1" customWidth="1"/>
    <col min="54" max="55" width="2.625" style="128" bestFit="1" customWidth="1"/>
    <col min="56" max="57" width="2.625" style="128" customWidth="1"/>
    <col min="58" max="60" width="2.625" style="128" bestFit="1" customWidth="1"/>
    <col min="61" max="61" width="2.125" style="128"/>
    <col min="62" max="63" width="2.875" style="128" bestFit="1" customWidth="1"/>
    <col min="64" max="64" width="2.625" style="128" bestFit="1" customWidth="1"/>
    <col min="65" max="65" width="2.125" style="128"/>
    <col min="66" max="66" width="2.875" style="128" bestFit="1" customWidth="1"/>
    <col min="67" max="69" width="2.625" style="128" bestFit="1" customWidth="1"/>
    <col min="70" max="71" width="2.875" style="128" bestFit="1" customWidth="1"/>
    <col min="72" max="72" width="2.625" style="128" bestFit="1" customWidth="1"/>
    <col min="73" max="73" width="2.75" style="128" bestFit="1" customWidth="1"/>
    <col min="74" max="74" width="2.875" style="128" customWidth="1"/>
    <col min="75" max="16384" width="2.125" style="128"/>
  </cols>
  <sheetData>
    <row r="1" spans="2:82" s="16" customFormat="1" ht="42">
      <c r="C1" s="469" t="s">
        <v>393</v>
      </c>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469"/>
      <c r="BN1" s="469"/>
      <c r="BO1" s="469"/>
      <c r="BP1" s="469"/>
      <c r="BQ1" s="469"/>
      <c r="BR1" s="469"/>
      <c r="BS1" s="469"/>
      <c r="BT1" s="469"/>
      <c r="BU1" s="469"/>
      <c r="BV1" s="469"/>
    </row>
    <row r="2" spans="2:82" s="16" customFormat="1" ht="13.5" customHeight="1">
      <c r="C2" s="241"/>
      <c r="D2" s="241"/>
      <c r="E2" s="241"/>
      <c r="F2" s="171" t="s">
        <v>301</v>
      </c>
      <c r="G2" s="172"/>
      <c r="H2" s="172"/>
      <c r="I2" s="172"/>
      <c r="J2" s="172"/>
      <c r="K2" s="172"/>
      <c r="L2" s="172"/>
      <c r="M2" s="172"/>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row>
    <row r="3" spans="2:82" s="16" customFormat="1" ht="13.5" customHeight="1">
      <c r="C3" s="241"/>
      <c r="D3" s="241"/>
      <c r="E3" s="241"/>
      <c r="F3" s="171" t="s">
        <v>304</v>
      </c>
      <c r="G3" s="171"/>
      <c r="H3" s="172"/>
      <c r="I3" s="172"/>
      <c r="J3" s="172"/>
      <c r="K3" s="172"/>
      <c r="L3" s="172"/>
      <c r="M3" s="172"/>
      <c r="N3" s="22"/>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127" t="s">
        <v>48</v>
      </c>
      <c r="AW3" s="493" t="s">
        <v>585</v>
      </c>
      <c r="AX3" s="493"/>
      <c r="AY3" s="493"/>
      <c r="AZ3" s="493"/>
      <c r="BA3" s="493"/>
      <c r="BB3" s="493"/>
      <c r="BC3" s="493"/>
      <c r="BD3" s="493"/>
      <c r="BE3" s="493"/>
      <c r="BF3" s="493"/>
      <c r="BG3" s="241"/>
      <c r="BH3" s="241"/>
      <c r="BI3" s="241"/>
      <c r="BJ3" s="241"/>
      <c r="BK3" s="241"/>
      <c r="BL3" s="128"/>
      <c r="BM3" s="128"/>
      <c r="BO3" s="127"/>
      <c r="BP3" s="166"/>
      <c r="BQ3" s="167"/>
      <c r="BR3" s="241"/>
      <c r="BS3" s="241"/>
      <c r="BT3" s="241"/>
      <c r="BU3" s="241"/>
      <c r="BV3" s="241"/>
    </row>
    <row r="4" spans="2:82" s="16" customFormat="1" ht="13.5" customHeight="1">
      <c r="C4" s="241"/>
      <c r="D4" s="241"/>
      <c r="E4" s="241"/>
      <c r="F4" s="171"/>
      <c r="H4" s="171"/>
      <c r="I4" s="171"/>
      <c r="J4" s="172"/>
      <c r="K4" s="172"/>
      <c r="L4" s="172"/>
      <c r="M4" s="172"/>
      <c r="N4" s="22"/>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493"/>
      <c r="AX4" s="493"/>
      <c r="AY4" s="493"/>
      <c r="AZ4" s="493"/>
      <c r="BA4" s="493"/>
      <c r="BB4" s="493"/>
      <c r="BC4" s="493"/>
      <c r="BD4" s="493"/>
      <c r="BE4" s="493"/>
      <c r="BF4" s="493"/>
      <c r="BG4" s="241"/>
      <c r="BH4" s="241"/>
      <c r="BI4" s="241"/>
      <c r="BJ4" s="241"/>
      <c r="BK4" s="241"/>
      <c r="BL4" s="128"/>
      <c r="BM4" s="128"/>
      <c r="BO4" s="128"/>
      <c r="BP4" s="166"/>
      <c r="BQ4" s="167"/>
      <c r="BR4" s="241"/>
      <c r="BS4" s="241"/>
      <c r="BT4" s="241"/>
      <c r="BU4" s="241"/>
      <c r="BV4" s="241"/>
    </row>
    <row r="5" spans="2:82" ht="13.5" customHeight="1">
      <c r="J5" s="21"/>
      <c r="K5" s="21"/>
      <c r="L5" s="21"/>
      <c r="M5" s="21"/>
      <c r="N5" s="21"/>
      <c r="O5" s="15"/>
      <c r="P5" s="15"/>
      <c r="AV5" s="127" t="s">
        <v>49</v>
      </c>
      <c r="AW5" s="493" t="s">
        <v>586</v>
      </c>
      <c r="AX5" s="493"/>
      <c r="AY5" s="493"/>
      <c r="AZ5" s="493"/>
      <c r="BA5" s="493"/>
      <c r="BB5" s="493"/>
      <c r="BC5" s="493"/>
      <c r="BD5" s="493"/>
      <c r="BE5" s="493"/>
      <c r="BF5" s="493"/>
      <c r="BP5" s="166"/>
      <c r="BQ5" s="168"/>
    </row>
    <row r="6" spans="2:82" ht="13.5" customHeight="1">
      <c r="G6" s="15"/>
      <c r="H6" s="15"/>
      <c r="I6" s="15"/>
      <c r="J6" s="15"/>
      <c r="K6" s="15"/>
      <c r="L6" s="15"/>
      <c r="M6" s="15"/>
      <c r="N6" s="15"/>
      <c r="O6" s="15"/>
      <c r="P6" s="15"/>
      <c r="AW6" s="493"/>
      <c r="AX6" s="493"/>
      <c r="AY6" s="493"/>
      <c r="AZ6" s="493"/>
      <c r="BA6" s="493"/>
      <c r="BB6" s="493"/>
      <c r="BC6" s="493"/>
      <c r="BD6" s="493"/>
      <c r="BE6" s="493"/>
      <c r="BF6" s="493"/>
      <c r="BP6" s="166"/>
    </row>
    <row r="7" spans="2:82" ht="13.5" customHeight="1">
      <c r="G7" s="15"/>
      <c r="H7" s="15"/>
      <c r="I7" s="15"/>
      <c r="J7" s="15"/>
      <c r="K7" s="15"/>
      <c r="L7" s="15"/>
      <c r="M7" s="15"/>
      <c r="N7" s="15"/>
      <c r="O7" s="15"/>
      <c r="P7" s="15"/>
      <c r="AV7" s="127" t="s">
        <v>217</v>
      </c>
      <c r="AW7" s="500" t="s">
        <v>587</v>
      </c>
      <c r="AX7" s="500"/>
      <c r="AY7" s="500"/>
      <c r="AZ7" s="500"/>
      <c r="BA7" s="500"/>
      <c r="BB7" s="500"/>
      <c r="BC7" s="500"/>
      <c r="BD7" s="500"/>
      <c r="BE7" s="500"/>
      <c r="BF7" s="500"/>
      <c r="BG7" s="252"/>
      <c r="BH7" s="252"/>
      <c r="BO7" s="127"/>
      <c r="BP7" s="169"/>
      <c r="BQ7" s="166"/>
      <c r="BR7" s="127"/>
    </row>
    <row r="8" spans="2:82" ht="13.5" customHeight="1" thickBot="1">
      <c r="F8" s="15"/>
      <c r="G8" s="15"/>
      <c r="H8" s="15"/>
      <c r="I8" s="15"/>
      <c r="J8" s="15"/>
      <c r="K8" s="15"/>
      <c r="L8" s="15"/>
      <c r="M8" s="15"/>
      <c r="N8" s="15"/>
      <c r="O8" s="15"/>
      <c r="P8" s="15"/>
      <c r="AI8" s="14"/>
      <c r="AJ8" s="129"/>
      <c r="AK8" s="244"/>
      <c r="AL8" s="276"/>
      <c r="AM8" s="276"/>
      <c r="AP8" s="244"/>
      <c r="AQ8" s="129"/>
      <c r="AW8" s="500"/>
      <c r="AX8" s="500"/>
      <c r="AY8" s="500"/>
      <c r="AZ8" s="500"/>
      <c r="BA8" s="500"/>
      <c r="BB8" s="500"/>
      <c r="BC8" s="500"/>
      <c r="BD8" s="500"/>
      <c r="BE8" s="500"/>
      <c r="BF8" s="500"/>
      <c r="BG8" s="252"/>
      <c r="BH8" s="252"/>
      <c r="BP8" s="169"/>
      <c r="BQ8" s="166"/>
    </row>
    <row r="9" spans="2:82" ht="13.5" customHeight="1">
      <c r="G9" s="15"/>
      <c r="H9" s="15"/>
      <c r="I9" s="15"/>
      <c r="J9" s="15"/>
      <c r="K9" s="15"/>
      <c r="L9" s="15"/>
      <c r="M9" s="15"/>
      <c r="N9" s="15"/>
      <c r="O9" s="15"/>
      <c r="P9" s="15"/>
      <c r="AH9" s="470" t="s">
        <v>584</v>
      </c>
      <c r="AI9" s="471"/>
      <c r="AJ9" s="471"/>
      <c r="AK9" s="471"/>
      <c r="AL9" s="471"/>
      <c r="AM9" s="471"/>
      <c r="AN9" s="471"/>
      <c r="AO9" s="471"/>
      <c r="AP9" s="471"/>
      <c r="AQ9" s="471"/>
      <c r="AR9" s="471"/>
      <c r="AS9" s="471"/>
      <c r="AT9" s="471"/>
      <c r="AU9" s="472"/>
      <c r="AW9" s="500"/>
      <c r="AX9" s="500"/>
      <c r="AY9" s="500"/>
      <c r="AZ9" s="500"/>
      <c r="BA9" s="500"/>
      <c r="BB9" s="500"/>
      <c r="BC9" s="500"/>
      <c r="BD9" s="500"/>
      <c r="BE9" s="500"/>
      <c r="BF9" s="500"/>
      <c r="BG9" s="252"/>
      <c r="BH9" s="252"/>
      <c r="BP9" s="166"/>
      <c r="BQ9" s="166"/>
      <c r="BR9" s="127"/>
    </row>
    <row r="10" spans="2:82" ht="13.5" customHeight="1" thickBot="1">
      <c r="AH10" s="473"/>
      <c r="AI10" s="474"/>
      <c r="AJ10" s="474"/>
      <c r="AK10" s="474"/>
      <c r="AL10" s="474"/>
      <c r="AM10" s="474"/>
      <c r="AN10" s="474"/>
      <c r="AO10" s="474"/>
      <c r="AP10" s="474"/>
      <c r="AQ10" s="474"/>
      <c r="AR10" s="474"/>
      <c r="AS10" s="474"/>
      <c r="AT10" s="474"/>
      <c r="AU10" s="475"/>
      <c r="AW10" s="500"/>
      <c r="AX10" s="500"/>
      <c r="AY10" s="500"/>
      <c r="AZ10" s="500"/>
      <c r="BA10" s="500"/>
      <c r="BB10" s="500"/>
      <c r="BC10" s="500"/>
      <c r="BD10" s="500"/>
      <c r="BE10" s="500"/>
      <c r="BF10" s="500"/>
      <c r="BG10" s="252"/>
      <c r="BH10" s="252"/>
      <c r="BP10" s="166"/>
      <c r="BQ10" s="166"/>
    </row>
    <row r="11" spans="2:82" ht="13.5" customHeight="1">
      <c r="K11" s="132"/>
      <c r="W11" s="129"/>
      <c r="X11" s="129"/>
      <c r="Y11" s="129"/>
      <c r="Z11" s="129"/>
      <c r="AA11" s="129"/>
      <c r="AB11" s="129"/>
      <c r="AC11" s="129"/>
      <c r="AD11" s="129"/>
      <c r="AE11" s="129"/>
      <c r="AF11" s="129"/>
      <c r="AG11" s="129"/>
      <c r="AH11" s="129"/>
      <c r="AI11" s="244"/>
      <c r="AJ11" s="244"/>
      <c r="AK11" s="244"/>
      <c r="AL11" s="276"/>
      <c r="AM11" s="276"/>
      <c r="AN11" s="129"/>
      <c r="AO11" s="240"/>
      <c r="AP11" s="244"/>
      <c r="AQ11" s="244"/>
      <c r="AR11" s="244"/>
      <c r="AU11" s="159"/>
      <c r="BO11" s="127"/>
      <c r="BP11" s="170"/>
      <c r="BQ11" s="166"/>
      <c r="BU11" s="19"/>
    </row>
    <row r="12" spans="2:82" ht="13.5" customHeight="1" thickBot="1">
      <c r="V12" s="133"/>
      <c r="W12" s="134"/>
      <c r="X12" s="134"/>
      <c r="Y12" s="134"/>
      <c r="Z12" s="134"/>
      <c r="AA12" s="134"/>
      <c r="AB12" s="134"/>
      <c r="AC12" s="134"/>
      <c r="AD12" s="134"/>
      <c r="AE12" s="134"/>
      <c r="AF12" s="134"/>
      <c r="AG12" s="134"/>
      <c r="AH12" s="134"/>
      <c r="AI12" s="134"/>
      <c r="AJ12" s="134"/>
      <c r="AK12" s="561">
        <v>0</v>
      </c>
      <c r="AL12" s="561"/>
      <c r="AM12" s="561"/>
      <c r="AN12" s="562"/>
      <c r="AO12" s="539">
        <v>4</v>
      </c>
      <c r="AP12" s="489"/>
      <c r="AQ12" s="489"/>
      <c r="AR12" s="489"/>
      <c r="AS12" s="384"/>
      <c r="AT12" s="384"/>
      <c r="AU12" s="384"/>
      <c r="AV12" s="384"/>
      <c r="AW12" s="384"/>
      <c r="AX12" s="384"/>
      <c r="AY12" s="384"/>
      <c r="AZ12" s="384"/>
      <c r="BA12" s="384"/>
      <c r="BB12" s="384"/>
      <c r="BC12" s="384"/>
      <c r="BD12" s="384"/>
      <c r="BE12" s="384"/>
      <c r="BF12" s="384"/>
      <c r="BG12" s="133"/>
      <c r="BP12" s="169"/>
    </row>
    <row r="13" spans="2:82" ht="13.5" customHeight="1" thickTop="1">
      <c r="B13" s="476" t="s">
        <v>267</v>
      </c>
      <c r="C13" s="476"/>
      <c r="D13" s="476"/>
      <c r="E13" s="476"/>
      <c r="W13" s="229"/>
      <c r="X13" s="129"/>
      <c r="Y13" s="129"/>
      <c r="Z13" s="129"/>
      <c r="AA13" s="129"/>
      <c r="AB13" s="129"/>
      <c r="AC13" s="129"/>
      <c r="AD13" s="129"/>
      <c r="AE13" s="129"/>
      <c r="AF13" s="129"/>
      <c r="AG13" s="129"/>
      <c r="AH13" s="129"/>
      <c r="AI13" s="477">
        <v>0.47916666666666669</v>
      </c>
      <c r="AJ13" s="477"/>
      <c r="AK13" s="477"/>
      <c r="AL13" s="477"/>
      <c r="AM13" s="477"/>
      <c r="AN13" s="477"/>
      <c r="AO13" s="477"/>
      <c r="AP13" s="477"/>
      <c r="AQ13" s="477"/>
      <c r="AR13" s="477"/>
      <c r="AS13" s="129"/>
      <c r="AT13" s="129"/>
      <c r="AU13" s="129"/>
      <c r="AV13" s="129"/>
      <c r="AW13" s="129"/>
      <c r="AX13" s="129"/>
      <c r="AY13" s="129"/>
      <c r="AZ13" s="129"/>
      <c r="BA13" s="129"/>
      <c r="BB13" s="129"/>
      <c r="BC13" s="129"/>
      <c r="BD13" s="129"/>
      <c r="BE13" s="129"/>
      <c r="BF13" s="387"/>
      <c r="BG13" s="229"/>
      <c r="BP13" s="169"/>
      <c r="BQ13" s="166"/>
    </row>
    <row r="14" spans="2:82" ht="13.5" customHeight="1">
      <c r="B14" s="476"/>
      <c r="C14" s="476"/>
      <c r="D14" s="476"/>
      <c r="E14" s="476"/>
      <c r="P14" s="478" t="s">
        <v>583</v>
      </c>
      <c r="Q14" s="479"/>
      <c r="R14" s="479"/>
      <c r="S14" s="479"/>
      <c r="T14" s="479"/>
      <c r="U14" s="479"/>
      <c r="V14" s="479"/>
      <c r="W14" s="479"/>
      <c r="X14" s="479"/>
      <c r="Y14" s="479"/>
      <c r="Z14" s="479"/>
      <c r="AA14" s="480"/>
      <c r="AB14" s="129"/>
      <c r="AC14" s="129"/>
      <c r="AD14" s="129"/>
      <c r="AE14" s="129"/>
      <c r="AF14" s="129"/>
      <c r="AG14" s="129"/>
      <c r="AH14" s="129"/>
      <c r="AI14" s="563" t="s">
        <v>300</v>
      </c>
      <c r="AJ14" s="484"/>
      <c r="AK14" s="484"/>
      <c r="AL14" s="484"/>
      <c r="AM14" s="484"/>
      <c r="AN14" s="484"/>
      <c r="AO14" s="484"/>
      <c r="AP14" s="484"/>
      <c r="AQ14" s="484"/>
      <c r="AR14" s="484"/>
      <c r="AS14" s="129"/>
      <c r="AT14" s="129"/>
      <c r="AU14" s="129"/>
      <c r="AV14" s="129"/>
      <c r="AW14" s="129"/>
      <c r="AX14" s="129"/>
      <c r="AY14" s="129"/>
      <c r="AZ14" s="478" t="s">
        <v>584</v>
      </c>
      <c r="BA14" s="479"/>
      <c r="BB14" s="479"/>
      <c r="BC14" s="479"/>
      <c r="BD14" s="479"/>
      <c r="BE14" s="479"/>
      <c r="BF14" s="479"/>
      <c r="BG14" s="479"/>
      <c r="BH14" s="479"/>
      <c r="BI14" s="479"/>
      <c r="BJ14" s="479"/>
      <c r="BK14" s="480"/>
      <c r="BP14" s="169"/>
      <c r="BQ14" s="166"/>
    </row>
    <row r="15" spans="2:82" ht="13.5" customHeight="1">
      <c r="B15" s="476"/>
      <c r="C15" s="476"/>
      <c r="D15" s="476"/>
      <c r="E15" s="476"/>
      <c r="P15" s="481"/>
      <c r="Q15" s="482"/>
      <c r="R15" s="482"/>
      <c r="S15" s="482"/>
      <c r="T15" s="482"/>
      <c r="U15" s="482"/>
      <c r="V15" s="482"/>
      <c r="W15" s="482"/>
      <c r="X15" s="482"/>
      <c r="Y15" s="482"/>
      <c r="Z15" s="482"/>
      <c r="AA15" s="483"/>
      <c r="AB15" s="129"/>
      <c r="AC15" s="129"/>
      <c r="AD15" s="129"/>
      <c r="AE15" s="129"/>
      <c r="AF15" s="129"/>
      <c r="AG15" s="129"/>
      <c r="AH15" s="129"/>
      <c r="AI15" s="135"/>
      <c r="AJ15" s="135"/>
      <c r="AK15" s="135"/>
      <c r="AL15" s="135"/>
      <c r="AM15" s="135"/>
      <c r="AN15" s="135"/>
      <c r="AO15" s="135"/>
      <c r="AP15" s="135"/>
      <c r="AQ15" s="135"/>
      <c r="AR15" s="135"/>
      <c r="AS15" s="129"/>
      <c r="AT15" s="129"/>
      <c r="AU15" s="129"/>
      <c r="AV15" s="129"/>
      <c r="AW15" s="129"/>
      <c r="AX15" s="129"/>
      <c r="AY15" s="129"/>
      <c r="AZ15" s="481"/>
      <c r="BA15" s="482"/>
      <c r="BB15" s="482"/>
      <c r="BC15" s="482"/>
      <c r="BD15" s="482"/>
      <c r="BE15" s="482"/>
      <c r="BF15" s="482"/>
      <c r="BG15" s="482"/>
      <c r="BH15" s="482"/>
      <c r="BI15" s="482"/>
      <c r="BJ15" s="482"/>
      <c r="BK15" s="483"/>
      <c r="BR15" s="127"/>
      <c r="CD15" s="130"/>
    </row>
    <row r="16" spans="2:82" s="133" customFormat="1" ht="13.5" customHeight="1" thickBot="1">
      <c r="M16" s="384"/>
      <c r="N16" s="384"/>
      <c r="O16" s="384"/>
      <c r="P16" s="384"/>
      <c r="Q16" s="384"/>
      <c r="R16" s="384"/>
      <c r="S16" s="494">
        <v>2</v>
      </c>
      <c r="T16" s="494"/>
      <c r="U16" s="494"/>
      <c r="V16" s="495"/>
      <c r="W16" s="496">
        <v>2</v>
      </c>
      <c r="X16" s="497"/>
      <c r="Y16" s="497"/>
      <c r="Z16" s="497"/>
      <c r="AA16" s="200"/>
      <c r="AB16" s="200"/>
      <c r="AC16" s="200"/>
      <c r="AD16" s="200"/>
      <c r="AE16" s="164"/>
      <c r="AF16" s="164"/>
      <c r="AG16" s="164"/>
      <c r="AH16" s="164"/>
      <c r="AI16" s="164"/>
      <c r="AJ16" s="164"/>
      <c r="AK16" s="164"/>
      <c r="AL16" s="164"/>
      <c r="AM16" s="164"/>
      <c r="AN16" s="164"/>
      <c r="AO16" s="164"/>
      <c r="AP16" s="164"/>
      <c r="AQ16" s="164"/>
      <c r="AR16" s="164"/>
      <c r="AS16" s="164"/>
      <c r="AT16" s="164"/>
      <c r="AU16" s="164"/>
      <c r="AV16" s="164"/>
      <c r="AW16" s="201"/>
      <c r="AX16" s="201"/>
      <c r="AY16" s="201"/>
      <c r="AZ16" s="201"/>
      <c r="BA16" s="244"/>
      <c r="BB16" s="244"/>
      <c r="BC16" s="479">
        <v>1</v>
      </c>
      <c r="BD16" s="479"/>
      <c r="BE16" s="479"/>
      <c r="BF16" s="564"/>
      <c r="BG16" s="499">
        <v>1</v>
      </c>
      <c r="BH16" s="494"/>
      <c r="BI16" s="494"/>
      <c r="BJ16" s="494"/>
      <c r="BK16" s="385"/>
      <c r="BL16" s="385"/>
      <c r="BM16" s="384"/>
      <c r="BN16" s="384"/>
      <c r="BZ16" s="244"/>
      <c r="CD16" s="136"/>
    </row>
    <row r="17" spans="2:74" s="133" customFormat="1" ht="13.5" customHeight="1" thickTop="1">
      <c r="M17" s="221"/>
      <c r="N17" s="244"/>
      <c r="O17" s="244"/>
      <c r="P17" s="244"/>
      <c r="Q17" s="502">
        <v>0.39583333333333331</v>
      </c>
      <c r="R17" s="503"/>
      <c r="S17" s="503"/>
      <c r="T17" s="503"/>
      <c r="U17" s="503"/>
      <c r="V17" s="503"/>
      <c r="W17" s="503"/>
      <c r="X17" s="503"/>
      <c r="Y17" s="503"/>
      <c r="Z17" s="503"/>
      <c r="AA17" s="244"/>
      <c r="AB17" s="244"/>
      <c r="AC17" s="244"/>
      <c r="AD17" s="224"/>
      <c r="AE17" s="244"/>
      <c r="AN17" s="244"/>
      <c r="AO17" s="244"/>
      <c r="AW17" s="220"/>
      <c r="AX17" s="244"/>
      <c r="AY17" s="244"/>
      <c r="AZ17" s="244"/>
      <c r="BA17" s="540">
        <v>0.39583333333333331</v>
      </c>
      <c r="BB17" s="541"/>
      <c r="BC17" s="541"/>
      <c r="BD17" s="541"/>
      <c r="BE17" s="541"/>
      <c r="BF17" s="541"/>
      <c r="BG17" s="503"/>
      <c r="BH17" s="503"/>
      <c r="BI17" s="503"/>
      <c r="BJ17" s="503"/>
      <c r="BK17" s="381"/>
      <c r="BL17" s="381"/>
      <c r="BM17" s="381"/>
      <c r="BN17" s="381"/>
      <c r="BO17" s="221"/>
    </row>
    <row r="18" spans="2:74" s="133" customFormat="1" ht="13.5" customHeight="1">
      <c r="M18" s="221"/>
      <c r="N18" s="244"/>
      <c r="O18" s="244"/>
      <c r="P18" s="244"/>
      <c r="Q18" s="484" t="s">
        <v>56</v>
      </c>
      <c r="R18" s="484"/>
      <c r="S18" s="484"/>
      <c r="T18" s="484"/>
      <c r="U18" s="484"/>
      <c r="V18" s="484"/>
      <c r="W18" s="484"/>
      <c r="X18" s="484"/>
      <c r="Y18" s="484"/>
      <c r="Z18" s="484"/>
      <c r="AA18" s="244"/>
      <c r="AB18" s="244"/>
      <c r="AC18" s="244"/>
      <c r="AD18" s="225"/>
      <c r="AE18" s="244"/>
      <c r="AW18" s="221"/>
      <c r="AX18" s="244"/>
      <c r="AY18" s="244"/>
      <c r="AZ18" s="244"/>
      <c r="BA18" s="504" t="s">
        <v>57</v>
      </c>
      <c r="BB18" s="484"/>
      <c r="BC18" s="484"/>
      <c r="BD18" s="484"/>
      <c r="BE18" s="484"/>
      <c r="BF18" s="484"/>
      <c r="BG18" s="484"/>
      <c r="BH18" s="484"/>
      <c r="BI18" s="484"/>
      <c r="BJ18" s="484"/>
      <c r="BK18" s="244"/>
      <c r="BL18" s="244"/>
      <c r="BM18" s="244"/>
      <c r="BN18" s="244"/>
      <c r="BO18" s="221"/>
    </row>
    <row r="19" spans="2:74" s="133" customFormat="1" ht="13.5" customHeight="1" thickBot="1">
      <c r="C19" s="137"/>
      <c r="D19" s="137"/>
      <c r="E19" s="137"/>
      <c r="F19" s="137"/>
      <c r="G19" s="137"/>
      <c r="H19" s="137"/>
      <c r="I19" s="137"/>
      <c r="J19" s="137"/>
      <c r="K19" s="137"/>
      <c r="L19" s="137"/>
      <c r="M19" s="222"/>
      <c r="N19" s="137"/>
      <c r="O19" s="137"/>
      <c r="P19" s="137"/>
      <c r="Q19" s="137"/>
      <c r="R19" s="137"/>
      <c r="S19" s="137"/>
      <c r="T19" s="137"/>
      <c r="U19" s="137"/>
      <c r="V19" s="137"/>
      <c r="W19" s="137"/>
      <c r="X19" s="137"/>
      <c r="Y19" s="137"/>
      <c r="Z19" s="137"/>
      <c r="AA19" s="137"/>
      <c r="AB19" s="137"/>
      <c r="AC19" s="137"/>
      <c r="AD19" s="226"/>
      <c r="AE19" s="137"/>
      <c r="AF19" s="137"/>
      <c r="AG19" s="137"/>
      <c r="AH19" s="137"/>
      <c r="AI19" s="137"/>
      <c r="AJ19" s="137"/>
      <c r="AK19" s="137"/>
      <c r="AL19" s="137"/>
      <c r="AM19" s="137"/>
      <c r="AN19" s="137"/>
      <c r="AO19" s="137"/>
      <c r="AP19" s="137"/>
      <c r="AQ19" s="137"/>
      <c r="AR19" s="137"/>
      <c r="AS19" s="137"/>
      <c r="AT19" s="137"/>
      <c r="AU19" s="137"/>
      <c r="AV19" s="137"/>
      <c r="AW19" s="222"/>
      <c r="AX19" s="137"/>
      <c r="AY19" s="137"/>
      <c r="AZ19" s="137"/>
      <c r="BA19" s="137"/>
      <c r="BB19" s="137"/>
      <c r="BC19" s="137"/>
      <c r="BD19" s="137"/>
      <c r="BE19" s="137"/>
      <c r="BF19" s="137"/>
      <c r="BG19" s="137"/>
      <c r="BH19" s="137"/>
      <c r="BI19" s="137"/>
      <c r="BJ19" s="137"/>
      <c r="BK19" s="137"/>
      <c r="BL19" s="137"/>
      <c r="BM19" s="137"/>
      <c r="BN19" s="137"/>
      <c r="BO19" s="222"/>
      <c r="BP19" s="137"/>
      <c r="BQ19" s="137"/>
      <c r="BR19" s="137"/>
      <c r="BS19" s="137"/>
      <c r="BT19" s="137"/>
      <c r="BU19" s="137"/>
      <c r="BV19" s="137"/>
    </row>
    <row r="20" spans="2:74" s="133" customFormat="1" ht="13.5" customHeight="1">
      <c r="M20" s="223"/>
      <c r="N20" s="244"/>
      <c r="O20" s="244"/>
      <c r="P20" s="244"/>
      <c r="Q20" s="244"/>
      <c r="R20" s="244"/>
      <c r="S20" s="244"/>
      <c r="T20" s="276"/>
      <c r="U20" s="276"/>
      <c r="V20" s="244"/>
      <c r="W20" s="244"/>
      <c r="X20" s="244"/>
      <c r="Y20" s="244"/>
      <c r="Z20" s="244"/>
      <c r="AA20" s="244"/>
      <c r="AB20" s="244"/>
      <c r="AC20" s="244"/>
      <c r="AD20" s="227"/>
      <c r="AE20" s="134"/>
      <c r="AW20" s="223"/>
      <c r="AX20" s="244"/>
      <c r="AY20" s="244"/>
      <c r="AZ20" s="244"/>
      <c r="BA20" s="244"/>
      <c r="BB20" s="244"/>
      <c r="BC20" s="244"/>
      <c r="BD20" s="276"/>
      <c r="BE20" s="276"/>
      <c r="BF20" s="244"/>
      <c r="BG20" s="244"/>
      <c r="BH20" s="244"/>
      <c r="BI20" s="244"/>
      <c r="BJ20" s="244"/>
      <c r="BK20" s="244"/>
      <c r="BL20" s="244"/>
      <c r="BM20" s="244"/>
      <c r="BN20" s="244"/>
      <c r="BO20" s="223"/>
    </row>
    <row r="21" spans="2:74" s="133" customFormat="1" ht="23.25" customHeight="1">
      <c r="H21" s="505" t="s">
        <v>562</v>
      </c>
      <c r="I21" s="506"/>
      <c r="J21" s="506"/>
      <c r="K21" s="506"/>
      <c r="L21" s="506"/>
      <c r="M21" s="506"/>
      <c r="N21" s="506"/>
      <c r="O21" s="506"/>
      <c r="P21" s="506"/>
      <c r="Q21" s="507"/>
      <c r="R21" s="157"/>
      <c r="S21" s="157"/>
      <c r="T21" s="157"/>
      <c r="U21" s="157"/>
      <c r="V21" s="157"/>
      <c r="W21" s="157"/>
      <c r="X21" s="157"/>
      <c r="Y21" s="157"/>
      <c r="Z21" s="508" t="s">
        <v>563</v>
      </c>
      <c r="AA21" s="509"/>
      <c r="AB21" s="509"/>
      <c r="AC21" s="509"/>
      <c r="AD21" s="509"/>
      <c r="AE21" s="509"/>
      <c r="AF21" s="509"/>
      <c r="AG21" s="509"/>
      <c r="AH21" s="509"/>
      <c r="AI21" s="510"/>
      <c r="AJ21" s="158"/>
      <c r="AK21" s="158"/>
      <c r="AL21" s="158"/>
      <c r="AM21" s="158"/>
      <c r="AN21" s="158"/>
      <c r="AO21" s="158"/>
      <c r="AP21" s="158"/>
      <c r="AQ21" s="158"/>
      <c r="AR21" s="508" t="s">
        <v>564</v>
      </c>
      <c r="AS21" s="509"/>
      <c r="AT21" s="509"/>
      <c r="AU21" s="509"/>
      <c r="AV21" s="509"/>
      <c r="AW21" s="509"/>
      <c r="AX21" s="509"/>
      <c r="AY21" s="509"/>
      <c r="AZ21" s="509"/>
      <c r="BA21" s="510"/>
      <c r="BB21" s="157"/>
      <c r="BC21" s="157"/>
      <c r="BD21" s="157"/>
      <c r="BE21" s="157"/>
      <c r="BF21" s="157"/>
      <c r="BG21" s="157"/>
      <c r="BH21" s="157"/>
      <c r="BI21" s="157"/>
      <c r="BJ21" s="508" t="s">
        <v>565</v>
      </c>
      <c r="BK21" s="509"/>
      <c r="BL21" s="509"/>
      <c r="BM21" s="509"/>
      <c r="BN21" s="509"/>
      <c r="BO21" s="509"/>
      <c r="BP21" s="509"/>
      <c r="BQ21" s="509"/>
      <c r="BR21" s="509"/>
      <c r="BS21" s="510"/>
    </row>
    <row r="22" spans="2:74" s="133" customFormat="1" ht="13.5" customHeight="1" thickBot="1">
      <c r="H22" s="138"/>
      <c r="I22" s="370"/>
      <c r="J22" s="370"/>
      <c r="K22" s="370"/>
      <c r="L22" s="371">
        <v>2</v>
      </c>
      <c r="M22" s="231">
        <v>0</v>
      </c>
      <c r="N22" s="249"/>
      <c r="O22" s="249"/>
      <c r="P22" s="249"/>
      <c r="Q22" s="163"/>
      <c r="R22" s="164"/>
      <c r="S22" s="164"/>
      <c r="T22" s="164"/>
      <c r="U22" s="164"/>
      <c r="V22" s="164"/>
      <c r="W22" s="164"/>
      <c r="X22" s="164"/>
      <c r="Y22" s="164"/>
      <c r="Z22" s="164"/>
      <c r="AA22" s="370"/>
      <c r="AB22" s="376">
        <v>2</v>
      </c>
      <c r="AC22" s="374"/>
      <c r="AD22" s="371"/>
      <c r="AE22" s="231"/>
      <c r="AF22" s="375"/>
      <c r="AG22" s="375">
        <v>2</v>
      </c>
      <c r="AH22" s="249"/>
      <c r="AI22" s="165"/>
      <c r="AJ22" s="165"/>
      <c r="AK22" s="165"/>
      <c r="AL22" s="165"/>
      <c r="AM22" s="165"/>
      <c r="AN22" s="165"/>
      <c r="AO22" s="165"/>
      <c r="AP22" s="165"/>
      <c r="AQ22" s="165"/>
      <c r="AR22" s="165"/>
      <c r="AS22" s="370"/>
      <c r="AT22" s="370"/>
      <c r="AU22" s="370"/>
      <c r="AV22" s="371">
        <v>3</v>
      </c>
      <c r="AW22" s="231">
        <v>0</v>
      </c>
      <c r="AX22" s="249"/>
      <c r="AY22" s="249"/>
      <c r="AZ22" s="249"/>
      <c r="BA22" s="164"/>
      <c r="BB22" s="164"/>
      <c r="BC22" s="164"/>
      <c r="BD22" s="164"/>
      <c r="BE22" s="164"/>
      <c r="BF22" s="164"/>
      <c r="BG22" s="164"/>
      <c r="BH22" s="164"/>
      <c r="BI22" s="164"/>
      <c r="BJ22" s="164"/>
      <c r="BK22" s="370"/>
      <c r="BL22" s="370"/>
      <c r="BM22" s="370"/>
      <c r="BN22" s="371">
        <v>1</v>
      </c>
      <c r="BO22" s="231">
        <v>0</v>
      </c>
      <c r="BP22" s="249"/>
      <c r="BQ22" s="249"/>
      <c r="BR22" s="249"/>
    </row>
    <row r="23" spans="2:74" s="17" customFormat="1" ht="13.5" customHeight="1" thickTop="1">
      <c r="G23" s="242"/>
      <c r="H23" s="218"/>
      <c r="I23" s="359"/>
      <c r="J23" s="359"/>
      <c r="K23" s="359"/>
      <c r="L23" s="487">
        <v>5</v>
      </c>
      <c r="M23" s="486"/>
      <c r="N23" s="242"/>
      <c r="O23" s="242"/>
      <c r="P23" s="242"/>
      <c r="Q23" s="219"/>
      <c r="R23" s="242"/>
      <c r="S23" s="242"/>
      <c r="T23" s="275"/>
      <c r="U23" s="275"/>
      <c r="V23" s="242"/>
      <c r="W23" s="242"/>
      <c r="X23" s="242"/>
      <c r="Y23" s="242"/>
      <c r="Z23" s="218"/>
      <c r="AA23" s="242"/>
      <c r="AB23" s="242"/>
      <c r="AC23" s="277"/>
      <c r="AD23" s="485">
        <v>5</v>
      </c>
      <c r="AE23" s="486"/>
      <c r="AF23" s="275"/>
      <c r="AG23" s="243"/>
      <c r="AH23" s="197"/>
      <c r="AI23" s="219"/>
      <c r="AJ23" s="242"/>
      <c r="AK23" s="242"/>
      <c r="AL23" s="275"/>
      <c r="AM23" s="275"/>
      <c r="AN23" s="242"/>
      <c r="AO23" s="242"/>
      <c r="AP23" s="242"/>
      <c r="AQ23" s="242"/>
      <c r="AR23" s="218"/>
      <c r="AS23" s="195"/>
      <c r="AT23" s="243"/>
      <c r="AU23" s="277"/>
      <c r="AV23" s="485">
        <v>5</v>
      </c>
      <c r="AW23" s="486"/>
      <c r="AX23" s="275"/>
      <c r="AY23" s="243"/>
      <c r="AZ23" s="197"/>
      <c r="BA23" s="219"/>
      <c r="BB23" s="242"/>
      <c r="BC23" s="242"/>
      <c r="BD23" s="275"/>
      <c r="BE23" s="275"/>
      <c r="BF23" s="242"/>
      <c r="BG23" s="242"/>
      <c r="BH23" s="242"/>
      <c r="BI23" s="242"/>
      <c r="BJ23" s="218"/>
      <c r="BK23" s="195"/>
      <c r="BL23" s="243"/>
      <c r="BM23" s="243"/>
      <c r="BN23" s="485">
        <v>4</v>
      </c>
      <c r="BO23" s="488"/>
      <c r="BP23" s="243"/>
      <c r="BQ23" s="243"/>
      <c r="BR23" s="243"/>
      <c r="BS23" s="219"/>
    </row>
    <row r="24" spans="2:74" s="17" customFormat="1" ht="13.5" customHeight="1">
      <c r="G24" s="242"/>
      <c r="H24" s="232"/>
      <c r="I24" s="233"/>
      <c r="J24" s="242"/>
      <c r="K24" s="501">
        <v>0.60416666666666663</v>
      </c>
      <c r="L24" s="486"/>
      <c r="M24" s="486"/>
      <c r="N24" s="486"/>
      <c r="O24" s="242"/>
      <c r="P24" s="242"/>
      <c r="Q24" s="219"/>
      <c r="R24" s="242"/>
      <c r="S24" s="242"/>
      <c r="T24" s="275"/>
      <c r="U24" s="275"/>
      <c r="V24" s="242"/>
      <c r="W24" s="242"/>
      <c r="X24" s="242"/>
      <c r="Y24" s="242"/>
      <c r="Z24" s="218"/>
      <c r="AA24" s="242"/>
      <c r="AB24" s="242"/>
      <c r="AC24" s="501">
        <v>0.60416666666666663</v>
      </c>
      <c r="AD24" s="486"/>
      <c r="AE24" s="486"/>
      <c r="AF24" s="486"/>
      <c r="AG24" s="242"/>
      <c r="AH24" s="199"/>
      <c r="AI24" s="219"/>
      <c r="AJ24" s="242"/>
      <c r="AK24" s="242"/>
      <c r="AL24" s="275"/>
      <c r="AM24" s="275"/>
      <c r="AN24" s="242"/>
      <c r="AO24" s="242"/>
      <c r="AP24" s="242"/>
      <c r="AQ24" s="242"/>
      <c r="AR24" s="218"/>
      <c r="AS24" s="198"/>
      <c r="AT24" s="242"/>
      <c r="AU24" s="501">
        <v>0.60416666666666663</v>
      </c>
      <c r="AV24" s="486"/>
      <c r="AW24" s="486"/>
      <c r="AX24" s="486"/>
      <c r="AY24" s="242"/>
      <c r="AZ24" s="199"/>
      <c r="BA24" s="219"/>
      <c r="BB24" s="242"/>
      <c r="BC24" s="242"/>
      <c r="BD24" s="275"/>
      <c r="BE24" s="275"/>
      <c r="BF24" s="242"/>
      <c r="BG24" s="242"/>
      <c r="BH24" s="242"/>
      <c r="BI24" s="242"/>
      <c r="BJ24" s="218"/>
      <c r="BK24" s="198"/>
      <c r="BL24" s="242"/>
      <c r="BM24" s="501">
        <v>0.59027777777777779</v>
      </c>
      <c r="BN24" s="486"/>
      <c r="BO24" s="486"/>
      <c r="BP24" s="486"/>
      <c r="BQ24" s="242"/>
      <c r="BR24" s="233"/>
      <c r="BS24" s="234"/>
    </row>
    <row r="25" spans="2:74" s="17" customFormat="1" ht="13.5" customHeight="1">
      <c r="G25" s="242"/>
      <c r="H25" s="218"/>
      <c r="I25" s="542" t="s">
        <v>380</v>
      </c>
      <c r="J25" s="542"/>
      <c r="K25" s="542"/>
      <c r="L25" s="542"/>
      <c r="M25" s="542"/>
      <c r="N25" s="542"/>
      <c r="O25" s="542"/>
      <c r="P25" s="542"/>
      <c r="Q25" s="219"/>
      <c r="R25" s="242"/>
      <c r="S25" s="242"/>
      <c r="T25" s="275"/>
      <c r="U25" s="275"/>
      <c r="V25" s="242"/>
      <c r="W25" s="242"/>
      <c r="X25" s="242"/>
      <c r="Y25" s="242"/>
      <c r="Z25" s="218"/>
      <c r="AA25" s="542" t="s">
        <v>381</v>
      </c>
      <c r="AB25" s="542"/>
      <c r="AC25" s="542"/>
      <c r="AD25" s="542"/>
      <c r="AE25" s="542"/>
      <c r="AF25" s="542"/>
      <c r="AG25" s="542"/>
      <c r="AH25" s="543"/>
      <c r="AI25" s="219"/>
      <c r="AJ25" s="242"/>
      <c r="AK25" s="242"/>
      <c r="AL25" s="275"/>
      <c r="AM25" s="275"/>
      <c r="AN25" s="242"/>
      <c r="AO25" s="242"/>
      <c r="AP25" s="242"/>
      <c r="AQ25" s="242"/>
      <c r="AR25" s="218"/>
      <c r="AS25" s="544" t="s">
        <v>386</v>
      </c>
      <c r="AT25" s="545"/>
      <c r="AU25" s="545"/>
      <c r="AV25" s="545"/>
      <c r="AW25" s="545"/>
      <c r="AX25" s="545"/>
      <c r="AY25" s="545"/>
      <c r="AZ25" s="546"/>
      <c r="BA25" s="219"/>
      <c r="BB25" s="242"/>
      <c r="BC25" s="242"/>
      <c r="BD25" s="275"/>
      <c r="BE25" s="275"/>
      <c r="BF25" s="242"/>
      <c r="BG25" s="242"/>
      <c r="BH25" s="242"/>
      <c r="BI25" s="242"/>
      <c r="BJ25" s="218"/>
      <c r="BK25" s="547" t="s">
        <v>389</v>
      </c>
      <c r="BL25" s="548"/>
      <c r="BM25" s="548"/>
      <c r="BN25" s="548"/>
      <c r="BO25" s="548"/>
      <c r="BP25" s="548"/>
      <c r="BQ25" s="548"/>
      <c r="BR25" s="548"/>
      <c r="BS25" s="219"/>
    </row>
    <row r="26" spans="2:74" s="17" customFormat="1" ht="13.5" customHeight="1" thickBot="1">
      <c r="B26" s="476" t="s">
        <v>266</v>
      </c>
      <c r="C26" s="476"/>
      <c r="D26" s="476"/>
      <c r="E26" s="476"/>
      <c r="G26" s="242"/>
      <c r="H26" s="379">
        <v>0</v>
      </c>
      <c r="I26" s="380">
        <v>0</v>
      </c>
      <c r="J26" s="367"/>
      <c r="K26" s="161"/>
      <c r="L26" s="468" t="s">
        <v>322</v>
      </c>
      <c r="M26" s="468"/>
      <c r="N26" s="162"/>
      <c r="O26" s="250"/>
      <c r="P26" s="379">
        <v>1</v>
      </c>
      <c r="Q26" s="380">
        <v>4</v>
      </c>
      <c r="R26" s="367"/>
      <c r="S26" s="161"/>
      <c r="T26" s="161"/>
      <c r="U26" s="161"/>
      <c r="V26" s="161"/>
      <c r="W26" s="161"/>
      <c r="X26" s="161"/>
      <c r="Y26" s="242"/>
      <c r="Z26" s="379">
        <v>1</v>
      </c>
      <c r="AA26" s="380">
        <v>2</v>
      </c>
      <c r="AB26" s="367"/>
      <c r="AC26" s="161"/>
      <c r="AD26" s="468" t="s">
        <v>322</v>
      </c>
      <c r="AE26" s="468"/>
      <c r="AF26" s="162"/>
      <c r="AG26" s="250"/>
      <c r="AH26" s="379">
        <v>3</v>
      </c>
      <c r="AI26" s="380">
        <v>4</v>
      </c>
      <c r="AJ26" s="367"/>
      <c r="AK26" s="161"/>
      <c r="AL26" s="161"/>
      <c r="AM26" s="161"/>
      <c r="AN26" s="161"/>
      <c r="AO26" s="161"/>
      <c r="AP26" s="161"/>
      <c r="AQ26" s="366"/>
      <c r="AR26" s="377">
        <v>3</v>
      </c>
      <c r="AS26" s="378">
        <v>0</v>
      </c>
      <c r="AT26" s="250"/>
      <c r="AU26" s="161"/>
      <c r="AV26" s="468" t="s">
        <v>322</v>
      </c>
      <c r="AW26" s="468"/>
      <c r="AX26" s="162"/>
      <c r="AY26" s="366"/>
      <c r="AZ26" s="377">
        <v>1</v>
      </c>
      <c r="BA26" s="378">
        <v>1</v>
      </c>
      <c r="BB26" s="161"/>
      <c r="BC26" s="161"/>
      <c r="BD26" s="161"/>
      <c r="BE26" s="161"/>
      <c r="BF26" s="161"/>
      <c r="BG26" s="161"/>
      <c r="BH26" s="161"/>
      <c r="BI26" s="242"/>
      <c r="BJ26" s="379">
        <v>1</v>
      </c>
      <c r="BK26" s="380">
        <v>1</v>
      </c>
      <c r="BL26" s="367"/>
      <c r="BM26" s="161"/>
      <c r="BN26" s="468" t="s">
        <v>323</v>
      </c>
      <c r="BO26" s="468"/>
      <c r="BP26" s="162"/>
      <c r="BQ26" s="250"/>
      <c r="BR26" s="379">
        <v>0</v>
      </c>
      <c r="BS26" s="380">
        <v>1</v>
      </c>
      <c r="BT26" s="367"/>
    </row>
    <row r="27" spans="2:74" s="248" customFormat="1" ht="13.5" customHeight="1" thickTop="1">
      <c r="B27" s="476"/>
      <c r="C27" s="476"/>
      <c r="D27" s="476"/>
      <c r="E27" s="476"/>
      <c r="F27" s="216"/>
      <c r="G27" s="245"/>
      <c r="H27" s="521">
        <v>4</v>
      </c>
      <c r="I27" s="455"/>
      <c r="J27" s="246"/>
      <c r="K27" s="217"/>
      <c r="L27" s="246"/>
      <c r="M27" s="246"/>
      <c r="N27" s="216"/>
      <c r="O27" s="246"/>
      <c r="P27" s="455">
        <v>4</v>
      </c>
      <c r="Q27" s="521"/>
      <c r="R27" s="191"/>
      <c r="S27" s="217"/>
      <c r="T27" s="269"/>
      <c r="U27" s="269"/>
      <c r="V27" s="246"/>
      <c r="W27" s="246"/>
      <c r="X27" s="216"/>
      <c r="Y27" s="273"/>
      <c r="Z27" s="521">
        <v>4</v>
      </c>
      <c r="AA27" s="455"/>
      <c r="AB27" s="269"/>
      <c r="AC27" s="217"/>
      <c r="AD27" s="269"/>
      <c r="AE27" s="269"/>
      <c r="AF27" s="216"/>
      <c r="AG27" s="269"/>
      <c r="AH27" s="455">
        <v>4</v>
      </c>
      <c r="AI27" s="521"/>
      <c r="AJ27" s="191"/>
      <c r="AK27" s="217"/>
      <c r="AL27" s="269"/>
      <c r="AM27" s="269"/>
      <c r="AN27" s="246"/>
      <c r="AO27" s="246"/>
      <c r="AP27" s="216"/>
      <c r="AQ27" s="358"/>
      <c r="AR27" s="455">
        <v>4</v>
      </c>
      <c r="AS27" s="455"/>
      <c r="AT27" s="269"/>
      <c r="AU27" s="217"/>
      <c r="AV27" s="269"/>
      <c r="AW27" s="269"/>
      <c r="AX27" s="216"/>
      <c r="AY27" s="269"/>
      <c r="AZ27" s="455">
        <v>4</v>
      </c>
      <c r="BA27" s="521"/>
      <c r="BB27" s="191"/>
      <c r="BC27" s="217"/>
      <c r="BD27" s="269"/>
      <c r="BE27" s="269"/>
      <c r="BF27" s="246"/>
      <c r="BG27" s="246"/>
      <c r="BH27" s="216"/>
      <c r="BI27" s="190"/>
      <c r="BJ27" s="523">
        <v>3</v>
      </c>
      <c r="BK27" s="523"/>
      <c r="BL27" s="191"/>
      <c r="BM27" s="217"/>
      <c r="BN27" s="246"/>
      <c r="BO27" s="246"/>
      <c r="BP27" s="216"/>
      <c r="BQ27" s="192"/>
      <c r="BR27" s="524">
        <v>3</v>
      </c>
      <c r="BS27" s="523"/>
      <c r="BT27" s="245"/>
      <c r="BU27" s="217"/>
    </row>
    <row r="28" spans="2:74" s="248" customFormat="1" ht="13.5" customHeight="1">
      <c r="B28" s="476"/>
      <c r="C28" s="476"/>
      <c r="D28" s="476"/>
      <c r="E28" s="476"/>
      <c r="F28" s="216"/>
      <c r="G28" s="525">
        <v>0.54166666666666663</v>
      </c>
      <c r="H28" s="455"/>
      <c r="I28" s="455"/>
      <c r="J28" s="455"/>
      <c r="K28" s="217"/>
      <c r="L28" s="246"/>
      <c r="M28" s="246"/>
      <c r="N28" s="216"/>
      <c r="O28" s="525">
        <v>0.54166666666666663</v>
      </c>
      <c r="P28" s="455"/>
      <c r="Q28" s="455"/>
      <c r="R28" s="455"/>
      <c r="S28" s="217"/>
      <c r="T28" s="269"/>
      <c r="U28" s="269"/>
      <c r="V28" s="246"/>
      <c r="W28" s="246"/>
      <c r="X28" s="216"/>
      <c r="Y28" s="525">
        <v>0.54166666666666663</v>
      </c>
      <c r="Z28" s="455"/>
      <c r="AA28" s="455"/>
      <c r="AB28" s="455"/>
      <c r="AC28" s="217"/>
      <c r="AD28" s="269"/>
      <c r="AE28" s="269"/>
      <c r="AF28" s="216"/>
      <c r="AG28" s="525">
        <v>0.54166666666666663</v>
      </c>
      <c r="AH28" s="455"/>
      <c r="AI28" s="455"/>
      <c r="AJ28" s="455"/>
      <c r="AK28" s="217"/>
      <c r="AL28" s="269"/>
      <c r="AM28" s="269"/>
      <c r="AN28" s="246"/>
      <c r="AO28" s="246"/>
      <c r="AP28" s="216"/>
      <c r="AQ28" s="525">
        <v>0.54166666666666663</v>
      </c>
      <c r="AR28" s="455"/>
      <c r="AS28" s="455"/>
      <c r="AT28" s="455"/>
      <c r="AU28" s="217"/>
      <c r="AV28" s="269"/>
      <c r="AW28" s="269"/>
      <c r="AX28" s="216"/>
      <c r="AY28" s="525">
        <v>0.54166666666666663</v>
      </c>
      <c r="AZ28" s="455"/>
      <c r="BA28" s="455"/>
      <c r="BB28" s="455"/>
      <c r="BC28" s="217"/>
      <c r="BD28" s="269"/>
      <c r="BE28" s="269"/>
      <c r="BF28" s="246"/>
      <c r="BG28" s="246"/>
      <c r="BH28" s="216"/>
      <c r="BI28" s="528">
        <v>0.52083333333333337</v>
      </c>
      <c r="BJ28" s="455"/>
      <c r="BK28" s="455"/>
      <c r="BL28" s="526"/>
      <c r="BM28" s="217"/>
      <c r="BN28" s="246"/>
      <c r="BO28" s="246"/>
      <c r="BP28" s="216"/>
      <c r="BQ28" s="528">
        <v>0.52083333333333337</v>
      </c>
      <c r="BR28" s="455"/>
      <c r="BS28" s="455"/>
      <c r="BT28" s="526"/>
      <c r="BU28" s="217"/>
    </row>
    <row r="29" spans="2:74" s="248" customFormat="1" ht="13.5" customHeight="1">
      <c r="F29" s="216"/>
      <c r="G29" s="246"/>
      <c r="H29" s="455" t="s">
        <v>221</v>
      </c>
      <c r="I29" s="455"/>
      <c r="J29" s="246"/>
      <c r="K29" s="217"/>
      <c r="L29" s="246"/>
      <c r="M29" s="246"/>
      <c r="N29" s="216"/>
      <c r="O29" s="246"/>
      <c r="P29" s="455" t="s">
        <v>222</v>
      </c>
      <c r="Q29" s="455"/>
      <c r="R29" s="247"/>
      <c r="S29" s="217"/>
      <c r="T29" s="269"/>
      <c r="U29" s="269"/>
      <c r="V29" s="246"/>
      <c r="W29" s="246"/>
      <c r="X29" s="216"/>
      <c r="Y29" s="192"/>
      <c r="Z29" s="455" t="s">
        <v>382</v>
      </c>
      <c r="AA29" s="455"/>
      <c r="AB29" s="247"/>
      <c r="AC29" s="217"/>
      <c r="AD29" s="246"/>
      <c r="AE29" s="246"/>
      <c r="AF29" s="216"/>
      <c r="AG29" s="192"/>
      <c r="AH29" s="455" t="s">
        <v>383</v>
      </c>
      <c r="AI29" s="455"/>
      <c r="AJ29" s="247"/>
      <c r="AK29" s="217"/>
      <c r="AL29" s="269"/>
      <c r="AM29" s="269"/>
      <c r="AN29" s="246"/>
      <c r="AO29" s="246"/>
      <c r="AP29" s="216"/>
      <c r="AQ29" s="192"/>
      <c r="AR29" s="455" t="s">
        <v>384</v>
      </c>
      <c r="AS29" s="455"/>
      <c r="AT29" s="247"/>
      <c r="AU29" s="217"/>
      <c r="AV29" s="246"/>
      <c r="AW29" s="246"/>
      <c r="AX29" s="232"/>
      <c r="AY29" s="237"/>
      <c r="AZ29" s="455" t="s">
        <v>385</v>
      </c>
      <c r="BA29" s="455"/>
      <c r="BB29" s="232"/>
      <c r="BC29" s="237"/>
      <c r="BD29" s="233"/>
      <c r="BE29" s="233"/>
      <c r="BF29" s="246"/>
      <c r="BG29" s="246"/>
      <c r="BH29" s="216"/>
      <c r="BI29" s="192"/>
      <c r="BJ29" s="455" t="s">
        <v>387</v>
      </c>
      <c r="BK29" s="455"/>
      <c r="BL29" s="247"/>
      <c r="BM29" s="217"/>
      <c r="BN29" s="246"/>
      <c r="BO29" s="246"/>
      <c r="BP29" s="232"/>
      <c r="BQ29" s="237"/>
      <c r="BR29" s="455" t="s">
        <v>388</v>
      </c>
      <c r="BS29" s="455"/>
      <c r="BT29" s="246"/>
      <c r="BU29" s="217"/>
    </row>
    <row r="30" spans="2:74" s="248" customFormat="1" ht="13.5" customHeight="1" thickBot="1">
      <c r="F30" s="235">
        <v>0</v>
      </c>
      <c r="G30" s="364">
        <v>3</v>
      </c>
      <c r="H30" s="468" t="s">
        <v>323</v>
      </c>
      <c r="I30" s="468"/>
      <c r="J30" s="365">
        <v>8</v>
      </c>
      <c r="K30" s="251">
        <v>0</v>
      </c>
      <c r="L30" s="160"/>
      <c r="M30" s="160"/>
      <c r="N30" s="365">
        <v>3</v>
      </c>
      <c r="O30" s="251">
        <v>0</v>
      </c>
      <c r="P30" s="468" t="s">
        <v>323</v>
      </c>
      <c r="Q30" s="468"/>
      <c r="R30" s="365">
        <v>3</v>
      </c>
      <c r="S30" s="251">
        <v>0</v>
      </c>
      <c r="T30" s="233"/>
      <c r="U30" s="233"/>
      <c r="V30" s="160"/>
      <c r="W30" s="160"/>
      <c r="X30" s="365">
        <v>3</v>
      </c>
      <c r="Y30" s="251">
        <v>1</v>
      </c>
      <c r="Z30" s="468" t="s">
        <v>323</v>
      </c>
      <c r="AA30" s="468"/>
      <c r="AB30" s="365">
        <v>1</v>
      </c>
      <c r="AC30" s="251">
        <v>1</v>
      </c>
      <c r="AD30" s="160"/>
      <c r="AE30" s="160"/>
      <c r="AF30" s="365">
        <v>2</v>
      </c>
      <c r="AG30" s="251">
        <v>1</v>
      </c>
      <c r="AH30" s="468" t="s">
        <v>323</v>
      </c>
      <c r="AI30" s="468"/>
      <c r="AJ30" s="365">
        <v>6</v>
      </c>
      <c r="AK30" s="251">
        <v>0</v>
      </c>
      <c r="AL30" s="233"/>
      <c r="AM30" s="233"/>
      <c r="AN30" s="160"/>
      <c r="AO30" s="160"/>
      <c r="AP30" s="365">
        <v>3</v>
      </c>
      <c r="AQ30" s="251">
        <v>0</v>
      </c>
      <c r="AR30" s="468" t="s">
        <v>323</v>
      </c>
      <c r="AS30" s="468"/>
      <c r="AT30" s="365">
        <v>2</v>
      </c>
      <c r="AU30" s="251">
        <v>0</v>
      </c>
      <c r="AV30" s="160"/>
      <c r="AW30" s="160"/>
      <c r="AX30" s="365">
        <v>2</v>
      </c>
      <c r="AY30" s="251">
        <v>0</v>
      </c>
      <c r="AZ30" s="468" t="s">
        <v>323</v>
      </c>
      <c r="BA30" s="468"/>
      <c r="BB30" s="235">
        <v>0</v>
      </c>
      <c r="BC30" s="364">
        <v>1</v>
      </c>
      <c r="BD30" s="373"/>
      <c r="BE30" s="233"/>
      <c r="BF30" s="160"/>
      <c r="BG30" s="160"/>
      <c r="BH30" s="365">
        <v>4</v>
      </c>
      <c r="BI30" s="251">
        <v>1</v>
      </c>
      <c r="BJ30" s="468" t="s">
        <v>321</v>
      </c>
      <c r="BK30" s="468"/>
      <c r="BL30" s="365">
        <v>3</v>
      </c>
      <c r="BM30" s="251">
        <v>1</v>
      </c>
      <c r="BN30" s="160"/>
      <c r="BO30" s="160"/>
      <c r="BP30" s="365">
        <v>0</v>
      </c>
      <c r="BQ30" s="251">
        <v>0</v>
      </c>
      <c r="BR30" s="468" t="s">
        <v>321</v>
      </c>
      <c r="BS30" s="468"/>
      <c r="BT30" s="235">
        <v>2</v>
      </c>
      <c r="BU30" s="364">
        <v>2</v>
      </c>
      <c r="BV30" s="246"/>
    </row>
    <row r="31" spans="2:74" s="18" customFormat="1" ht="13.5" customHeight="1" thickTop="1">
      <c r="E31" s="214"/>
      <c r="F31" s="529">
        <v>2</v>
      </c>
      <c r="G31" s="530"/>
      <c r="H31" s="215"/>
      <c r="I31" s="214"/>
      <c r="J31" s="531" t="s">
        <v>228</v>
      </c>
      <c r="K31" s="531"/>
      <c r="L31" s="215"/>
      <c r="M31" s="214"/>
      <c r="N31" s="462" t="s">
        <v>229</v>
      </c>
      <c r="O31" s="463"/>
      <c r="P31" s="215"/>
      <c r="Q31" s="214"/>
      <c r="R31" s="462" t="s">
        <v>229</v>
      </c>
      <c r="S31" s="462"/>
      <c r="T31" s="271"/>
      <c r="U31" s="282"/>
      <c r="V31" s="267"/>
      <c r="W31" s="214"/>
      <c r="X31" s="529">
        <v>2</v>
      </c>
      <c r="Y31" s="530"/>
      <c r="Z31" s="215"/>
      <c r="AA31" s="214"/>
      <c r="AB31" s="462" t="s">
        <v>228</v>
      </c>
      <c r="AC31" s="531"/>
      <c r="AD31" s="215"/>
      <c r="AE31" s="214"/>
      <c r="AF31" s="462" t="s">
        <v>229</v>
      </c>
      <c r="AG31" s="463"/>
      <c r="AH31" s="215"/>
      <c r="AI31" s="214"/>
      <c r="AJ31" s="462" t="s">
        <v>229</v>
      </c>
      <c r="AK31" s="462"/>
      <c r="AL31" s="272"/>
      <c r="AM31" s="282"/>
      <c r="AN31" s="267"/>
      <c r="AO31" s="214"/>
      <c r="AP31" s="529">
        <v>2</v>
      </c>
      <c r="AQ31" s="530"/>
      <c r="AR31" s="215"/>
      <c r="AS31" s="214"/>
      <c r="AT31" s="462" t="s">
        <v>228</v>
      </c>
      <c r="AU31" s="531"/>
      <c r="AV31" s="215"/>
      <c r="AW31" s="214"/>
      <c r="AX31" s="462" t="s">
        <v>229</v>
      </c>
      <c r="AY31" s="463"/>
      <c r="AZ31" s="215"/>
      <c r="BA31" s="214"/>
      <c r="BB31" s="462" t="s">
        <v>229</v>
      </c>
      <c r="BC31" s="531"/>
      <c r="BD31" s="372"/>
      <c r="BE31" s="282"/>
      <c r="BF31" s="267"/>
      <c r="BG31" s="214"/>
      <c r="BH31" s="461" t="s">
        <v>227</v>
      </c>
      <c r="BI31" s="463"/>
      <c r="BJ31" s="215"/>
      <c r="BK31" s="214"/>
      <c r="BL31" s="461" t="s">
        <v>227</v>
      </c>
      <c r="BM31" s="463"/>
      <c r="BN31" s="215"/>
      <c r="BO31" s="214"/>
      <c r="BP31" s="461" t="s">
        <v>228</v>
      </c>
      <c r="BQ31" s="463"/>
      <c r="BR31" s="215"/>
      <c r="BS31" s="214"/>
      <c r="BT31" s="461" t="s">
        <v>228</v>
      </c>
      <c r="BU31" s="462"/>
      <c r="BV31" s="215"/>
    </row>
    <row r="32" spans="2:74" s="18" customFormat="1" ht="13.5" customHeight="1">
      <c r="E32" s="214"/>
      <c r="F32" s="458">
        <v>0.43055555555555558</v>
      </c>
      <c r="G32" s="467"/>
      <c r="H32" s="215"/>
      <c r="I32" s="214"/>
      <c r="J32" s="458">
        <v>0.43055555555555558</v>
      </c>
      <c r="K32" s="467"/>
      <c r="L32" s="215"/>
      <c r="M32" s="214"/>
      <c r="N32" s="458">
        <v>0.46527777777777773</v>
      </c>
      <c r="O32" s="459"/>
      <c r="P32" s="215"/>
      <c r="Q32" s="214"/>
      <c r="R32" s="458">
        <v>0.46527777777777773</v>
      </c>
      <c r="S32" s="467"/>
      <c r="T32" s="266"/>
      <c r="U32" s="283"/>
      <c r="V32" s="267"/>
      <c r="W32" s="214"/>
      <c r="X32" s="458">
        <v>0.43055555555555558</v>
      </c>
      <c r="Y32" s="467"/>
      <c r="Z32" s="215"/>
      <c r="AA32" s="214"/>
      <c r="AB32" s="458">
        <v>0.43055555555555558</v>
      </c>
      <c r="AC32" s="467"/>
      <c r="AD32" s="215"/>
      <c r="AE32" s="214"/>
      <c r="AF32" s="458">
        <v>0.46527777777777773</v>
      </c>
      <c r="AG32" s="459"/>
      <c r="AH32" s="215"/>
      <c r="AI32" s="214"/>
      <c r="AJ32" s="458">
        <v>0.46527777777777773</v>
      </c>
      <c r="AK32" s="467"/>
      <c r="AL32" s="268"/>
      <c r="AM32" s="283"/>
      <c r="AN32" s="267"/>
      <c r="AO32" s="214"/>
      <c r="AP32" s="458">
        <v>0.43055555555555558</v>
      </c>
      <c r="AQ32" s="467"/>
      <c r="AR32" s="215"/>
      <c r="AS32" s="214"/>
      <c r="AT32" s="458">
        <v>0.43055555555555558</v>
      </c>
      <c r="AU32" s="467"/>
      <c r="AV32" s="215"/>
      <c r="AW32" s="214"/>
      <c r="AX32" s="458">
        <v>0.46527777777777773</v>
      </c>
      <c r="AY32" s="459"/>
      <c r="AZ32" s="215"/>
      <c r="BA32" s="214"/>
      <c r="BB32" s="458">
        <v>0.46527777777777773</v>
      </c>
      <c r="BC32" s="467"/>
      <c r="BD32" s="268"/>
      <c r="BE32" s="283"/>
      <c r="BF32" s="267"/>
      <c r="BG32" s="214"/>
      <c r="BH32" s="458">
        <v>0.41666666666666669</v>
      </c>
      <c r="BI32" s="459"/>
      <c r="BJ32" s="215"/>
      <c r="BK32" s="214"/>
      <c r="BL32" s="458">
        <v>0.41666666666666669</v>
      </c>
      <c r="BM32" s="459"/>
      <c r="BN32" s="215"/>
      <c r="BO32" s="214"/>
      <c r="BP32" s="458">
        <v>0.4513888888888889</v>
      </c>
      <c r="BQ32" s="459"/>
      <c r="BR32" s="215"/>
      <c r="BS32" s="214"/>
      <c r="BT32" s="458">
        <v>0.4513888888888889</v>
      </c>
      <c r="BU32" s="459"/>
      <c r="BV32" s="215"/>
    </row>
    <row r="33" spans="5:74" s="18" customFormat="1" ht="13.5" customHeight="1">
      <c r="E33" s="214"/>
      <c r="F33" s="532" t="s">
        <v>221</v>
      </c>
      <c r="G33" s="467"/>
      <c r="H33" s="215"/>
      <c r="I33" s="214"/>
      <c r="J33" s="532" t="s">
        <v>222</v>
      </c>
      <c r="K33" s="467"/>
      <c r="L33" s="215"/>
      <c r="M33" s="214"/>
      <c r="N33" s="532" t="s">
        <v>221</v>
      </c>
      <c r="O33" s="459"/>
      <c r="P33" s="215"/>
      <c r="Q33" s="214"/>
      <c r="R33" s="532" t="s">
        <v>222</v>
      </c>
      <c r="S33" s="467"/>
      <c r="T33" s="266"/>
      <c r="U33" s="283"/>
      <c r="V33" s="267"/>
      <c r="W33" s="214"/>
      <c r="X33" s="532" t="s">
        <v>382</v>
      </c>
      <c r="Y33" s="459"/>
      <c r="Z33" s="215"/>
      <c r="AA33" s="214"/>
      <c r="AB33" s="532" t="s">
        <v>383</v>
      </c>
      <c r="AC33" s="459"/>
      <c r="AD33" s="215"/>
      <c r="AE33" s="214"/>
      <c r="AF33" s="460" t="s">
        <v>382</v>
      </c>
      <c r="AG33" s="467"/>
      <c r="AH33" s="215"/>
      <c r="AI33" s="214"/>
      <c r="AJ33" s="532" t="s">
        <v>383</v>
      </c>
      <c r="AK33" s="467"/>
      <c r="AL33" s="266"/>
      <c r="AM33" s="283"/>
      <c r="AN33" s="267"/>
      <c r="AO33" s="214"/>
      <c r="AP33" s="532" t="s">
        <v>384</v>
      </c>
      <c r="AQ33" s="459"/>
      <c r="AR33" s="215"/>
      <c r="AS33" s="214"/>
      <c r="AT33" s="532" t="s">
        <v>385</v>
      </c>
      <c r="AU33" s="459"/>
      <c r="AV33" s="215"/>
      <c r="AW33" s="214"/>
      <c r="AX33" s="532" t="s">
        <v>384</v>
      </c>
      <c r="AY33" s="459"/>
      <c r="AZ33" s="215"/>
      <c r="BA33" s="214"/>
      <c r="BB33" s="532" t="s">
        <v>385</v>
      </c>
      <c r="BC33" s="467"/>
      <c r="BD33" s="268"/>
      <c r="BE33" s="283"/>
      <c r="BF33" s="267"/>
      <c r="BG33" s="214"/>
      <c r="BH33" s="460" t="s">
        <v>387</v>
      </c>
      <c r="BI33" s="459"/>
      <c r="BJ33" s="215"/>
      <c r="BK33" s="214"/>
      <c r="BL33" s="460" t="s">
        <v>388</v>
      </c>
      <c r="BM33" s="459"/>
      <c r="BN33" s="215"/>
      <c r="BO33" s="214"/>
      <c r="BP33" s="460" t="s">
        <v>387</v>
      </c>
      <c r="BQ33" s="459"/>
      <c r="BR33" s="215"/>
      <c r="BS33" s="214"/>
      <c r="BT33" s="460" t="s">
        <v>388</v>
      </c>
      <c r="BU33" s="467"/>
      <c r="BV33" s="215"/>
    </row>
    <row r="34" spans="5:74" s="18" customFormat="1" ht="13.5" customHeight="1" thickBot="1">
      <c r="E34" s="214"/>
      <c r="F34" s="456" t="s">
        <v>305</v>
      </c>
      <c r="G34" s="457"/>
      <c r="H34" s="215"/>
      <c r="I34" s="214"/>
      <c r="J34" s="456" t="s">
        <v>306</v>
      </c>
      <c r="K34" s="457"/>
      <c r="L34" s="215"/>
      <c r="M34" s="214"/>
      <c r="N34" s="456" t="s">
        <v>307</v>
      </c>
      <c r="O34" s="457"/>
      <c r="P34" s="215"/>
      <c r="Q34" s="214"/>
      <c r="R34" s="456" t="s">
        <v>308</v>
      </c>
      <c r="S34" s="468"/>
      <c r="T34" s="235">
        <v>1</v>
      </c>
      <c r="U34" s="364">
        <v>5</v>
      </c>
      <c r="V34" s="267"/>
      <c r="W34" s="214"/>
      <c r="X34" s="456" t="s">
        <v>309</v>
      </c>
      <c r="Y34" s="457"/>
      <c r="Z34" s="215"/>
      <c r="AA34" s="214"/>
      <c r="AB34" s="456" t="s">
        <v>310</v>
      </c>
      <c r="AC34" s="457"/>
      <c r="AD34" s="215"/>
      <c r="AE34" s="214"/>
      <c r="AF34" s="456" t="s">
        <v>311</v>
      </c>
      <c r="AG34" s="457"/>
      <c r="AH34" s="215"/>
      <c r="AI34" s="214"/>
      <c r="AJ34" s="456" t="s">
        <v>312</v>
      </c>
      <c r="AK34" s="468"/>
      <c r="AL34" s="365">
        <v>2</v>
      </c>
      <c r="AM34" s="251">
        <v>0</v>
      </c>
      <c r="AN34" s="267"/>
      <c r="AO34" s="214"/>
      <c r="AP34" s="456" t="s">
        <v>313</v>
      </c>
      <c r="AQ34" s="457"/>
      <c r="AR34" s="215"/>
      <c r="AS34" s="214"/>
      <c r="AT34" s="456" t="s">
        <v>314</v>
      </c>
      <c r="AU34" s="457"/>
      <c r="AV34" s="215"/>
      <c r="AW34" s="214"/>
      <c r="AX34" s="456" t="s">
        <v>315</v>
      </c>
      <c r="AY34" s="457"/>
      <c r="AZ34" s="215"/>
      <c r="BA34" s="214"/>
      <c r="BB34" s="456" t="s">
        <v>316</v>
      </c>
      <c r="BC34" s="468"/>
      <c r="BD34" s="235">
        <v>1</v>
      </c>
      <c r="BE34" s="364">
        <v>4</v>
      </c>
      <c r="BF34" s="267"/>
      <c r="BG34" s="214"/>
      <c r="BH34" s="456" t="s">
        <v>317</v>
      </c>
      <c r="BI34" s="457"/>
      <c r="BJ34" s="215"/>
      <c r="BK34" s="214"/>
      <c r="BL34" s="456" t="s">
        <v>318</v>
      </c>
      <c r="BM34" s="457"/>
      <c r="BN34" s="215"/>
      <c r="BO34" s="214"/>
      <c r="BP34" s="456" t="s">
        <v>319</v>
      </c>
      <c r="BQ34" s="457"/>
      <c r="BR34" s="215"/>
      <c r="BS34" s="214"/>
      <c r="BT34" s="456" t="s">
        <v>320</v>
      </c>
      <c r="BU34" s="457"/>
      <c r="BV34" s="215"/>
    </row>
    <row r="35" spans="5:74" s="18" customFormat="1" ht="13.5" customHeight="1" thickTop="1">
      <c r="E35" s="267"/>
      <c r="F35" s="274"/>
      <c r="G35" s="274"/>
      <c r="H35" s="267"/>
      <c r="I35" s="267"/>
      <c r="J35" s="274"/>
      <c r="K35" s="274"/>
      <c r="L35" s="267"/>
      <c r="M35" s="267"/>
      <c r="N35" s="274"/>
      <c r="O35" s="274"/>
      <c r="P35" s="267"/>
      <c r="Q35" s="267"/>
      <c r="R35" s="274"/>
      <c r="S35" s="270"/>
      <c r="T35" s="462" t="s">
        <v>379</v>
      </c>
      <c r="U35" s="462"/>
      <c r="V35" s="215"/>
      <c r="W35" s="267"/>
      <c r="X35" s="274"/>
      <c r="Y35" s="274"/>
      <c r="Z35" s="267"/>
      <c r="AA35" s="267"/>
      <c r="AB35" s="274"/>
      <c r="AC35" s="274"/>
      <c r="AD35" s="267"/>
      <c r="AE35" s="267"/>
      <c r="AF35" s="274"/>
      <c r="AG35" s="274"/>
      <c r="AH35" s="267"/>
      <c r="AI35" s="267"/>
      <c r="AJ35" s="274"/>
      <c r="AK35" s="270"/>
      <c r="AL35" s="461" t="s">
        <v>227</v>
      </c>
      <c r="AM35" s="463"/>
      <c r="AN35" s="215"/>
      <c r="AO35" s="267"/>
      <c r="AP35" s="274"/>
      <c r="AQ35" s="274"/>
      <c r="AR35" s="267"/>
      <c r="AS35" s="267"/>
      <c r="AT35" s="274"/>
      <c r="AU35" s="274"/>
      <c r="AV35" s="267"/>
      <c r="AW35" s="267"/>
      <c r="AX35" s="274"/>
      <c r="AY35" s="274"/>
      <c r="AZ35" s="267"/>
      <c r="BA35" s="267"/>
      <c r="BB35" s="274"/>
      <c r="BC35" s="270"/>
      <c r="BD35" s="461" t="s">
        <v>227</v>
      </c>
      <c r="BE35" s="463"/>
      <c r="BF35" s="215"/>
      <c r="BG35" s="267"/>
      <c r="BH35" s="274"/>
      <c r="BI35" s="274"/>
      <c r="BJ35" s="267"/>
      <c r="BK35" s="267"/>
      <c r="BL35" s="274"/>
      <c r="BM35" s="274"/>
      <c r="BN35" s="267"/>
      <c r="BO35" s="267"/>
      <c r="BP35" s="274"/>
      <c r="BQ35" s="274"/>
      <c r="BR35" s="267"/>
      <c r="BS35" s="267"/>
      <c r="BT35" s="274"/>
      <c r="BU35" s="274"/>
      <c r="BV35" s="267"/>
    </row>
    <row r="36" spans="5:74" s="18" customFormat="1" ht="13.5" customHeight="1">
      <c r="E36" s="267"/>
      <c r="F36" s="274"/>
      <c r="G36" s="274"/>
      <c r="H36" s="267"/>
      <c r="I36" s="267"/>
      <c r="J36" s="274"/>
      <c r="K36" s="274"/>
      <c r="L36" s="267"/>
      <c r="M36" s="267"/>
      <c r="N36" s="274"/>
      <c r="O36" s="274"/>
      <c r="P36" s="267"/>
      <c r="Q36" s="267"/>
      <c r="R36" s="274"/>
      <c r="S36" s="270"/>
      <c r="T36" s="458">
        <v>0.39583333333333331</v>
      </c>
      <c r="U36" s="467"/>
      <c r="V36" s="215"/>
      <c r="W36" s="267"/>
      <c r="X36" s="274"/>
      <c r="Y36" s="274"/>
      <c r="Z36" s="267"/>
      <c r="AA36" s="267"/>
      <c r="AB36" s="274"/>
      <c r="AC36" s="274"/>
      <c r="AD36" s="267"/>
      <c r="AE36" s="267"/>
      <c r="AF36" s="274"/>
      <c r="AG36" s="274"/>
      <c r="AH36" s="267"/>
      <c r="AI36" s="267"/>
      <c r="AJ36" s="274"/>
      <c r="AK36" s="270"/>
      <c r="AL36" s="466">
        <v>0.39583333333333331</v>
      </c>
      <c r="AM36" s="459"/>
      <c r="AN36" s="215"/>
      <c r="AO36" s="267"/>
      <c r="AP36" s="274"/>
      <c r="AQ36" s="274"/>
      <c r="AR36" s="267"/>
      <c r="AS36" s="267"/>
      <c r="AT36" s="274"/>
      <c r="AU36" s="274"/>
      <c r="AV36" s="267"/>
      <c r="AW36" s="267"/>
      <c r="AX36" s="274"/>
      <c r="AY36" s="274"/>
      <c r="AZ36" s="267"/>
      <c r="BA36" s="267"/>
      <c r="BB36" s="274"/>
      <c r="BC36" s="270"/>
      <c r="BD36" s="466">
        <v>0.39583333333333331</v>
      </c>
      <c r="BE36" s="459"/>
      <c r="BF36" s="215"/>
      <c r="BG36" s="267"/>
      <c r="BH36" s="274"/>
      <c r="BI36" s="274"/>
      <c r="BJ36" s="267"/>
      <c r="BK36" s="267"/>
      <c r="BL36" s="274"/>
      <c r="BM36" s="274"/>
      <c r="BN36" s="267"/>
      <c r="BO36" s="267"/>
      <c r="BP36" s="274"/>
      <c r="BQ36" s="274"/>
      <c r="BR36" s="267"/>
      <c r="BS36" s="267"/>
      <c r="BT36" s="274"/>
      <c r="BU36" s="274"/>
      <c r="BV36" s="267"/>
    </row>
    <row r="37" spans="5:74" s="18" customFormat="1" ht="13.5" customHeight="1">
      <c r="E37" s="267"/>
      <c r="F37" s="361"/>
      <c r="G37" s="362"/>
      <c r="H37" s="363" t="s">
        <v>558</v>
      </c>
      <c r="I37" s="267"/>
      <c r="J37" s="274"/>
      <c r="K37" s="274"/>
      <c r="L37" s="267"/>
      <c r="M37" s="267"/>
      <c r="N37" s="274"/>
      <c r="O37" s="274"/>
      <c r="P37" s="267"/>
      <c r="Q37" s="267"/>
      <c r="R37" s="274"/>
      <c r="S37" s="270"/>
      <c r="T37" s="532" t="s">
        <v>221</v>
      </c>
      <c r="U37" s="467"/>
      <c r="V37" s="215"/>
      <c r="W37" s="267"/>
      <c r="X37" s="361"/>
      <c r="Y37" s="362"/>
      <c r="Z37" s="363" t="s">
        <v>558</v>
      </c>
      <c r="AA37" s="357"/>
      <c r="AB37" s="274"/>
      <c r="AC37" s="274"/>
      <c r="AD37" s="267"/>
      <c r="AE37" s="267"/>
      <c r="AF37" s="274"/>
      <c r="AG37" s="274"/>
      <c r="AH37" s="267"/>
      <c r="AI37" s="267"/>
      <c r="AJ37" s="274"/>
      <c r="AK37" s="270"/>
      <c r="AL37" s="460" t="s">
        <v>382</v>
      </c>
      <c r="AM37" s="459"/>
      <c r="AN37" s="215"/>
      <c r="AO37" s="267"/>
      <c r="AP37" s="361"/>
      <c r="AQ37" s="362"/>
      <c r="AR37" s="363" t="s">
        <v>558</v>
      </c>
      <c r="AS37" s="357"/>
      <c r="AT37" s="274"/>
      <c r="AU37" s="274"/>
      <c r="AV37" s="267"/>
      <c r="AW37" s="267"/>
      <c r="AX37" s="274"/>
      <c r="AY37" s="274"/>
      <c r="AZ37" s="267"/>
      <c r="BA37" s="267"/>
      <c r="BB37" s="274"/>
      <c r="BC37" s="270"/>
      <c r="BD37" s="460" t="s">
        <v>384</v>
      </c>
      <c r="BE37" s="459"/>
      <c r="BF37" s="215"/>
      <c r="BG37" s="267"/>
      <c r="BH37" s="361"/>
      <c r="BI37" s="362"/>
      <c r="BJ37" s="363" t="s">
        <v>558</v>
      </c>
      <c r="BK37" s="357"/>
      <c r="BL37" s="274"/>
      <c r="BM37" s="274"/>
      <c r="BN37" s="267"/>
      <c r="BO37" s="267"/>
      <c r="BP37" s="274"/>
      <c r="BQ37" s="274"/>
      <c r="BR37" s="267"/>
      <c r="BS37" s="267"/>
      <c r="BT37" s="274"/>
      <c r="BU37" s="274"/>
      <c r="BV37" s="267"/>
    </row>
    <row r="38" spans="5:74" s="18" customFormat="1" ht="13.5" customHeight="1">
      <c r="E38" s="267"/>
      <c r="F38" s="274"/>
      <c r="G38" s="274"/>
      <c r="H38" s="267"/>
      <c r="I38" s="267"/>
      <c r="J38" s="274"/>
      <c r="K38" s="274"/>
      <c r="L38" s="267"/>
      <c r="M38" s="267"/>
      <c r="N38" s="274"/>
      <c r="O38" s="274"/>
      <c r="P38" s="267"/>
      <c r="Q38" s="267"/>
      <c r="R38" s="274"/>
      <c r="S38" s="270"/>
      <c r="T38" s="468" t="s">
        <v>390</v>
      </c>
      <c r="U38" s="468"/>
      <c r="V38" s="215"/>
      <c r="W38" s="267"/>
      <c r="X38" s="274"/>
      <c r="Y38" s="274"/>
      <c r="Z38" s="267"/>
      <c r="AA38" s="267"/>
      <c r="AB38" s="274"/>
      <c r="AC38" s="274"/>
      <c r="AD38" s="267"/>
      <c r="AE38" s="267"/>
      <c r="AF38" s="274"/>
      <c r="AG38" s="274"/>
      <c r="AH38" s="267"/>
      <c r="AI38" s="267"/>
      <c r="AJ38" s="274"/>
      <c r="AK38" s="270"/>
      <c r="AL38" s="566" t="s">
        <v>392</v>
      </c>
      <c r="AM38" s="567"/>
      <c r="AN38" s="215"/>
      <c r="AO38" s="267"/>
      <c r="AP38" s="274"/>
      <c r="AQ38" s="274"/>
      <c r="AR38" s="267"/>
      <c r="AS38" s="267"/>
      <c r="AT38" s="274"/>
      <c r="AU38" s="274"/>
      <c r="AV38" s="267"/>
      <c r="AW38" s="267"/>
      <c r="AX38" s="274"/>
      <c r="AY38" s="274"/>
      <c r="AZ38" s="267"/>
      <c r="BA38" s="267"/>
      <c r="BB38" s="274"/>
      <c r="BC38" s="270"/>
      <c r="BD38" s="566" t="s">
        <v>391</v>
      </c>
      <c r="BE38" s="567"/>
      <c r="BF38" s="215"/>
      <c r="BG38" s="267"/>
      <c r="BH38" s="274"/>
      <c r="BI38" s="274"/>
      <c r="BJ38" s="267"/>
      <c r="BK38" s="267"/>
      <c r="BL38" s="274"/>
      <c r="BM38" s="274"/>
      <c r="BN38" s="267"/>
      <c r="BO38" s="267"/>
      <c r="BP38" s="274"/>
      <c r="BQ38" s="274"/>
      <c r="BR38" s="267"/>
      <c r="BS38" s="267"/>
      <c r="BT38" s="274"/>
      <c r="BU38" s="274"/>
      <c r="BV38" s="267"/>
    </row>
    <row r="39" spans="5:74" s="113" customFormat="1" ht="13.5" customHeight="1">
      <c r="E39" s="533">
        <v>1</v>
      </c>
      <c r="F39" s="534"/>
      <c r="G39" s="455">
        <v>2</v>
      </c>
      <c r="H39" s="534"/>
      <c r="I39" s="533">
        <v>3</v>
      </c>
      <c r="J39" s="533"/>
      <c r="K39" s="533">
        <v>4</v>
      </c>
      <c r="L39" s="533"/>
      <c r="M39" s="533">
        <v>5</v>
      </c>
      <c r="N39" s="533"/>
      <c r="O39" s="533">
        <v>6</v>
      </c>
      <c r="P39" s="533"/>
      <c r="Q39" s="533">
        <v>7</v>
      </c>
      <c r="R39" s="533"/>
      <c r="S39" s="533">
        <v>8</v>
      </c>
      <c r="T39" s="533"/>
      <c r="U39" s="533">
        <v>9</v>
      </c>
      <c r="V39" s="533"/>
      <c r="W39" s="533">
        <v>10</v>
      </c>
      <c r="X39" s="533"/>
      <c r="Y39" s="533">
        <v>11</v>
      </c>
      <c r="Z39" s="533"/>
      <c r="AA39" s="533">
        <v>12</v>
      </c>
      <c r="AB39" s="533"/>
      <c r="AC39" s="533">
        <v>13</v>
      </c>
      <c r="AD39" s="533"/>
      <c r="AE39" s="533">
        <v>14</v>
      </c>
      <c r="AF39" s="533"/>
      <c r="AG39" s="533">
        <v>15</v>
      </c>
      <c r="AH39" s="533"/>
      <c r="AI39" s="533">
        <v>16</v>
      </c>
      <c r="AJ39" s="533"/>
      <c r="AK39" s="533">
        <v>17</v>
      </c>
      <c r="AL39" s="533"/>
      <c r="AM39" s="533">
        <v>18</v>
      </c>
      <c r="AN39" s="533"/>
      <c r="AO39" s="533">
        <v>19</v>
      </c>
      <c r="AP39" s="533"/>
      <c r="AQ39" s="533">
        <v>20</v>
      </c>
      <c r="AR39" s="533"/>
      <c r="AS39" s="533">
        <v>21</v>
      </c>
      <c r="AT39" s="534"/>
      <c r="AU39" s="533">
        <v>22</v>
      </c>
      <c r="AV39" s="534"/>
      <c r="AW39" s="533">
        <v>23</v>
      </c>
      <c r="AX39" s="534"/>
      <c r="AY39" s="533">
        <v>24</v>
      </c>
      <c r="AZ39" s="534"/>
      <c r="BA39" s="533">
        <v>25</v>
      </c>
      <c r="BB39" s="534"/>
      <c r="BC39" s="533">
        <v>26</v>
      </c>
      <c r="BD39" s="533"/>
      <c r="BE39" s="533">
        <v>27</v>
      </c>
      <c r="BF39" s="533"/>
      <c r="BG39" s="533">
        <v>28</v>
      </c>
      <c r="BH39" s="534"/>
      <c r="BI39" s="533">
        <v>29</v>
      </c>
      <c r="BJ39" s="534"/>
      <c r="BK39" s="533">
        <v>30</v>
      </c>
      <c r="BL39" s="534"/>
      <c r="BM39" s="533">
        <v>31</v>
      </c>
      <c r="BN39" s="534"/>
      <c r="BO39" s="533">
        <v>32</v>
      </c>
      <c r="BP39" s="534"/>
      <c r="BQ39" s="533">
        <v>33</v>
      </c>
      <c r="BR39" s="534"/>
      <c r="BS39" s="533">
        <v>34</v>
      </c>
      <c r="BT39" s="534"/>
      <c r="BU39" s="533">
        <v>35</v>
      </c>
      <c r="BV39" s="534"/>
    </row>
    <row r="40" spans="5:74" s="113" customFormat="1" ht="61.5" customHeight="1">
      <c r="E40" s="554" t="s">
        <v>495</v>
      </c>
      <c r="F40" s="554"/>
      <c r="G40" s="554" t="s">
        <v>496</v>
      </c>
      <c r="H40" s="554"/>
      <c r="I40" s="552" t="s">
        <v>556</v>
      </c>
      <c r="J40" s="553"/>
      <c r="K40" s="554" t="s">
        <v>497</v>
      </c>
      <c r="L40" s="554"/>
      <c r="M40" s="554" t="s">
        <v>524</v>
      </c>
      <c r="N40" s="554"/>
      <c r="O40" s="554" t="s">
        <v>498</v>
      </c>
      <c r="P40" s="554"/>
      <c r="Q40" s="551" t="s">
        <v>499</v>
      </c>
      <c r="R40" s="551"/>
      <c r="S40" s="554" t="s">
        <v>500</v>
      </c>
      <c r="T40" s="554"/>
      <c r="U40" s="554" t="s">
        <v>501</v>
      </c>
      <c r="V40" s="554"/>
      <c r="W40" s="551" t="s">
        <v>502</v>
      </c>
      <c r="X40" s="551"/>
      <c r="Y40" s="551" t="s">
        <v>503</v>
      </c>
      <c r="Z40" s="551"/>
      <c r="AA40" s="552" t="s">
        <v>557</v>
      </c>
      <c r="AB40" s="553"/>
      <c r="AC40" s="554" t="s">
        <v>504</v>
      </c>
      <c r="AD40" s="554"/>
      <c r="AE40" s="554" t="s">
        <v>505</v>
      </c>
      <c r="AF40" s="554"/>
      <c r="AG40" s="554" t="s">
        <v>506</v>
      </c>
      <c r="AH40" s="554"/>
      <c r="AI40" s="554" t="s">
        <v>507</v>
      </c>
      <c r="AJ40" s="554"/>
      <c r="AK40" s="554" t="s">
        <v>508</v>
      </c>
      <c r="AL40" s="554"/>
      <c r="AM40" s="554" t="s">
        <v>509</v>
      </c>
      <c r="AN40" s="554"/>
      <c r="AO40" s="556" t="s">
        <v>510</v>
      </c>
      <c r="AP40" s="557"/>
      <c r="AQ40" s="554" t="s">
        <v>511</v>
      </c>
      <c r="AR40" s="554"/>
      <c r="AS40" s="555" t="s">
        <v>71</v>
      </c>
      <c r="AT40" s="554"/>
      <c r="AU40" s="551" t="s">
        <v>512</v>
      </c>
      <c r="AV40" s="551"/>
      <c r="AW40" s="554" t="s">
        <v>513</v>
      </c>
      <c r="AX40" s="554"/>
      <c r="AY40" s="554" t="s">
        <v>514</v>
      </c>
      <c r="AZ40" s="554"/>
      <c r="BA40" s="554" t="s">
        <v>515</v>
      </c>
      <c r="BB40" s="554"/>
      <c r="BC40" s="554" t="s">
        <v>516</v>
      </c>
      <c r="BD40" s="554"/>
      <c r="BE40" s="551" t="s">
        <v>517</v>
      </c>
      <c r="BF40" s="551"/>
      <c r="BG40" s="555" t="s">
        <v>559</v>
      </c>
      <c r="BH40" s="554"/>
      <c r="BI40" s="551" t="s">
        <v>518</v>
      </c>
      <c r="BJ40" s="551"/>
      <c r="BK40" s="556" t="s">
        <v>519</v>
      </c>
      <c r="BL40" s="557"/>
      <c r="BM40" s="554" t="s">
        <v>520</v>
      </c>
      <c r="BN40" s="554"/>
      <c r="BO40" s="554" t="s">
        <v>521</v>
      </c>
      <c r="BP40" s="554"/>
      <c r="BQ40" s="555" t="s">
        <v>137</v>
      </c>
      <c r="BR40" s="554"/>
      <c r="BS40" s="551" t="s">
        <v>522</v>
      </c>
      <c r="BT40" s="551"/>
      <c r="BU40" s="554" t="s">
        <v>523</v>
      </c>
      <c r="BV40" s="554"/>
    </row>
    <row r="41" spans="5:74" ht="58.5" customHeight="1">
      <c r="E41" s="549" t="s">
        <v>268</v>
      </c>
      <c r="F41" s="558"/>
      <c r="G41" s="550" t="s">
        <v>269</v>
      </c>
      <c r="H41" s="559"/>
      <c r="I41" s="549" t="s">
        <v>270</v>
      </c>
      <c r="J41" s="549"/>
      <c r="K41" s="560" t="s">
        <v>271</v>
      </c>
      <c r="L41" s="560"/>
      <c r="M41" s="549" t="s">
        <v>272</v>
      </c>
      <c r="N41" s="549"/>
      <c r="O41" s="550" t="s">
        <v>273</v>
      </c>
      <c r="P41" s="550"/>
      <c r="Q41" s="549" t="s">
        <v>274</v>
      </c>
      <c r="R41" s="549"/>
      <c r="S41" s="550" t="s">
        <v>275</v>
      </c>
      <c r="T41" s="550"/>
      <c r="U41" s="565" t="s">
        <v>378</v>
      </c>
      <c r="V41" s="565"/>
      <c r="W41" s="549" t="s">
        <v>276</v>
      </c>
      <c r="X41" s="549"/>
      <c r="Y41" s="550" t="s">
        <v>277</v>
      </c>
      <c r="Z41" s="550"/>
      <c r="AA41" s="549" t="s">
        <v>278</v>
      </c>
      <c r="AB41" s="549"/>
      <c r="AC41" s="550" t="s">
        <v>279</v>
      </c>
      <c r="AD41" s="550"/>
      <c r="AE41" s="549" t="s">
        <v>280</v>
      </c>
      <c r="AF41" s="549"/>
      <c r="AG41" s="550" t="s">
        <v>281</v>
      </c>
      <c r="AH41" s="550"/>
      <c r="AI41" s="549" t="s">
        <v>282</v>
      </c>
      <c r="AJ41" s="549"/>
      <c r="AK41" s="550" t="s">
        <v>283</v>
      </c>
      <c r="AL41" s="550"/>
      <c r="AM41" s="565" t="s">
        <v>376</v>
      </c>
      <c r="AN41" s="565"/>
      <c r="AO41" s="549" t="s">
        <v>284</v>
      </c>
      <c r="AP41" s="549"/>
      <c r="AQ41" s="550" t="s">
        <v>285</v>
      </c>
      <c r="AR41" s="550"/>
      <c r="AS41" s="549" t="s">
        <v>286</v>
      </c>
      <c r="AT41" s="549"/>
      <c r="AU41" s="550" t="s">
        <v>287</v>
      </c>
      <c r="AV41" s="550"/>
      <c r="AW41" s="549" t="s">
        <v>288</v>
      </c>
      <c r="AX41" s="549"/>
      <c r="AY41" s="550" t="s">
        <v>289</v>
      </c>
      <c r="AZ41" s="550"/>
      <c r="BA41" s="549" t="s">
        <v>290</v>
      </c>
      <c r="BB41" s="549"/>
      <c r="BC41" s="550" t="s">
        <v>291</v>
      </c>
      <c r="BD41" s="550"/>
      <c r="BE41" s="565" t="s">
        <v>377</v>
      </c>
      <c r="BF41" s="565"/>
      <c r="BG41" s="549" t="s">
        <v>292</v>
      </c>
      <c r="BH41" s="549"/>
      <c r="BI41" s="550" t="s">
        <v>293</v>
      </c>
      <c r="BJ41" s="550"/>
      <c r="BK41" s="549" t="s">
        <v>294</v>
      </c>
      <c r="BL41" s="549"/>
      <c r="BM41" s="550" t="s">
        <v>295</v>
      </c>
      <c r="BN41" s="550"/>
      <c r="BO41" s="549" t="s">
        <v>296</v>
      </c>
      <c r="BP41" s="549"/>
      <c r="BQ41" s="550" t="s">
        <v>297</v>
      </c>
      <c r="BR41" s="550"/>
      <c r="BS41" s="549" t="s">
        <v>298</v>
      </c>
      <c r="BT41" s="549"/>
      <c r="BU41" s="550" t="s">
        <v>299</v>
      </c>
      <c r="BV41" s="550"/>
    </row>
  </sheetData>
  <mergeCells count="254">
    <mergeCell ref="BO40:BP40"/>
    <mergeCell ref="BQ40:BR40"/>
    <mergeCell ref="BS40:BT40"/>
    <mergeCell ref="BU40:BV40"/>
    <mergeCell ref="T35:U35"/>
    <mergeCell ref="T36:U36"/>
    <mergeCell ref="T37:U37"/>
    <mergeCell ref="T38:U38"/>
    <mergeCell ref="S41:T41"/>
    <mergeCell ref="U41:V41"/>
    <mergeCell ref="AL35:AM35"/>
    <mergeCell ref="AL36:AM36"/>
    <mergeCell ref="AL37:AM37"/>
    <mergeCell ref="AL38:AM38"/>
    <mergeCell ref="AK41:AL41"/>
    <mergeCell ref="AM41:AN41"/>
    <mergeCell ref="BC41:BD41"/>
    <mergeCell ref="BE41:BF41"/>
    <mergeCell ref="AM39:AN39"/>
    <mergeCell ref="BC39:BD39"/>
    <mergeCell ref="BD35:BE35"/>
    <mergeCell ref="BD36:BE36"/>
    <mergeCell ref="BD37:BE37"/>
    <mergeCell ref="BD38:BE38"/>
    <mergeCell ref="Z27:AA27"/>
    <mergeCell ref="AO40:AP40"/>
    <mergeCell ref="AQ40:AR40"/>
    <mergeCell ref="AS40:AT40"/>
    <mergeCell ref="AU40:AV40"/>
    <mergeCell ref="AW40:AX40"/>
    <mergeCell ref="AY40:AZ40"/>
    <mergeCell ref="BA40:BB40"/>
    <mergeCell ref="E40:F40"/>
    <mergeCell ref="S39:T39"/>
    <mergeCell ref="G40:H40"/>
    <mergeCell ref="I40:J40"/>
    <mergeCell ref="K40:L40"/>
    <mergeCell ref="U39:V39"/>
    <mergeCell ref="M40:N40"/>
    <mergeCell ref="O40:P40"/>
    <mergeCell ref="Q40:R40"/>
    <mergeCell ref="S40:T40"/>
    <mergeCell ref="U40:V40"/>
    <mergeCell ref="BQ28:BT28"/>
    <mergeCell ref="C1:BV1"/>
    <mergeCell ref="AW5:BF6"/>
    <mergeCell ref="AK12:AN12"/>
    <mergeCell ref="AW3:BF4"/>
    <mergeCell ref="F34:G34"/>
    <mergeCell ref="B13:E15"/>
    <mergeCell ref="AI13:AR13"/>
    <mergeCell ref="P14:AA15"/>
    <mergeCell ref="AI14:AR14"/>
    <mergeCell ref="AZ14:BK15"/>
    <mergeCell ref="S16:V16"/>
    <mergeCell ref="BC16:BF16"/>
    <mergeCell ref="L23:M23"/>
    <mergeCell ref="AD23:AE23"/>
    <mergeCell ref="AV23:AW23"/>
    <mergeCell ref="BN23:BO23"/>
    <mergeCell ref="K24:N24"/>
    <mergeCell ref="AC24:AF24"/>
    <mergeCell ref="AU24:AX24"/>
    <mergeCell ref="BM24:BP24"/>
    <mergeCell ref="B26:E28"/>
    <mergeCell ref="H27:I27"/>
    <mergeCell ref="P27:Q27"/>
    <mergeCell ref="BR30:BS30"/>
    <mergeCell ref="L26:M26"/>
    <mergeCell ref="AD26:AE26"/>
    <mergeCell ref="AV26:AW26"/>
    <mergeCell ref="BN26:BO26"/>
    <mergeCell ref="H29:I29"/>
    <mergeCell ref="P29:Q29"/>
    <mergeCell ref="Z29:AA29"/>
    <mergeCell ref="AH29:AI29"/>
    <mergeCell ref="AR29:AS29"/>
    <mergeCell ref="AZ29:BA29"/>
    <mergeCell ref="BJ29:BK29"/>
    <mergeCell ref="AH27:AI27"/>
    <mergeCell ref="AR27:AS27"/>
    <mergeCell ref="AZ27:BA27"/>
    <mergeCell ref="BJ27:BK27"/>
    <mergeCell ref="BR27:BS27"/>
    <mergeCell ref="G28:J28"/>
    <mergeCell ref="O28:R28"/>
    <mergeCell ref="Y28:AB28"/>
    <mergeCell ref="AG28:AJ28"/>
    <mergeCell ref="AQ28:AT28"/>
    <mergeCell ref="AY28:BB28"/>
    <mergeCell ref="BI28:BL28"/>
    <mergeCell ref="BH31:BI31"/>
    <mergeCell ref="BL31:BM31"/>
    <mergeCell ref="BP31:BQ31"/>
    <mergeCell ref="H30:I30"/>
    <mergeCell ref="P30:Q30"/>
    <mergeCell ref="Z30:AA30"/>
    <mergeCell ref="AH30:AI30"/>
    <mergeCell ref="AR30:AS30"/>
    <mergeCell ref="AZ30:BA30"/>
    <mergeCell ref="BJ30:BK30"/>
    <mergeCell ref="BT31:BU31"/>
    <mergeCell ref="F32:G32"/>
    <mergeCell ref="J32:K32"/>
    <mergeCell ref="N32:O32"/>
    <mergeCell ref="R32:S32"/>
    <mergeCell ref="X32:Y32"/>
    <mergeCell ref="AB32:AC32"/>
    <mergeCell ref="AF31:AG31"/>
    <mergeCell ref="AJ31:AK31"/>
    <mergeCell ref="AP31:AQ31"/>
    <mergeCell ref="AT31:AU31"/>
    <mergeCell ref="AX31:AY31"/>
    <mergeCell ref="BB31:BC31"/>
    <mergeCell ref="F31:G31"/>
    <mergeCell ref="J31:K31"/>
    <mergeCell ref="N31:O31"/>
    <mergeCell ref="R31:S31"/>
    <mergeCell ref="X31:Y31"/>
    <mergeCell ref="AB31:AC31"/>
    <mergeCell ref="BH32:BI32"/>
    <mergeCell ref="BL32:BM32"/>
    <mergeCell ref="BP32:BQ32"/>
    <mergeCell ref="BT32:BU32"/>
    <mergeCell ref="AT32:AU32"/>
    <mergeCell ref="BT33:BU33"/>
    <mergeCell ref="E39:F39"/>
    <mergeCell ref="G39:H39"/>
    <mergeCell ref="I39:J39"/>
    <mergeCell ref="K39:L39"/>
    <mergeCell ref="M39:N39"/>
    <mergeCell ref="O39:P39"/>
    <mergeCell ref="AF33:AG33"/>
    <mergeCell ref="AJ33:AK33"/>
    <mergeCell ref="AP33:AQ33"/>
    <mergeCell ref="AT33:AU33"/>
    <mergeCell ref="AX33:AY33"/>
    <mergeCell ref="BB33:BC33"/>
    <mergeCell ref="AI39:AJ39"/>
    <mergeCell ref="AO39:AP39"/>
    <mergeCell ref="AQ39:AR39"/>
    <mergeCell ref="Q39:R39"/>
    <mergeCell ref="F33:G33"/>
    <mergeCell ref="J33:K33"/>
    <mergeCell ref="BP34:BQ34"/>
    <mergeCell ref="BT34:BU34"/>
    <mergeCell ref="N33:O33"/>
    <mergeCell ref="R33:S33"/>
    <mergeCell ref="X33:Y33"/>
    <mergeCell ref="E41:F41"/>
    <mergeCell ref="G41:H41"/>
    <mergeCell ref="I41:J41"/>
    <mergeCell ref="K41:L41"/>
    <mergeCell ref="M41:N41"/>
    <mergeCell ref="O41:P41"/>
    <mergeCell ref="Q41:R41"/>
    <mergeCell ref="BG39:BH39"/>
    <mergeCell ref="AS39:AT39"/>
    <mergeCell ref="AU39:AV39"/>
    <mergeCell ref="AW39:AX39"/>
    <mergeCell ref="AY39:AZ39"/>
    <mergeCell ref="AE39:AF39"/>
    <mergeCell ref="AG39:AH39"/>
    <mergeCell ref="AI41:AJ41"/>
    <mergeCell ref="AO41:AP41"/>
    <mergeCell ref="AQ41:AR41"/>
    <mergeCell ref="AS41:AT41"/>
    <mergeCell ref="AU41:AV41"/>
    <mergeCell ref="W39:X39"/>
    <mergeCell ref="Y39:Z39"/>
    <mergeCell ref="AA39:AB39"/>
    <mergeCell ref="AC39:AD39"/>
    <mergeCell ref="W41:X41"/>
    <mergeCell ref="Y41:Z41"/>
    <mergeCell ref="AA41:AB41"/>
    <mergeCell ref="AC41:AD41"/>
    <mergeCell ref="AE41:AF41"/>
    <mergeCell ref="AG41:AH41"/>
    <mergeCell ref="BK41:BL41"/>
    <mergeCell ref="BM41:BN41"/>
    <mergeCell ref="AK39:AL39"/>
    <mergeCell ref="W40:X40"/>
    <mergeCell ref="Y40:Z40"/>
    <mergeCell ref="AA40:AB40"/>
    <mergeCell ref="AC40:AD40"/>
    <mergeCell ref="AE40:AF40"/>
    <mergeCell ref="AG40:AH40"/>
    <mergeCell ref="AI40:AJ40"/>
    <mergeCell ref="BC40:BD40"/>
    <mergeCell ref="BE40:BF40"/>
    <mergeCell ref="BG40:BH40"/>
    <mergeCell ref="BI40:BJ40"/>
    <mergeCell ref="BK40:BL40"/>
    <mergeCell ref="BM40:BN40"/>
    <mergeCell ref="BE39:BF39"/>
    <mergeCell ref="AK40:AL40"/>
    <mergeCell ref="AM40:AN40"/>
    <mergeCell ref="BO41:BP41"/>
    <mergeCell ref="AJ34:AK34"/>
    <mergeCell ref="AP34:AQ34"/>
    <mergeCell ref="AT34:AU34"/>
    <mergeCell ref="BQ41:BR41"/>
    <mergeCell ref="BS41:BT41"/>
    <mergeCell ref="BU41:BV41"/>
    <mergeCell ref="AW41:AX41"/>
    <mergeCell ref="AY41:AZ41"/>
    <mergeCell ref="BA41:BB41"/>
    <mergeCell ref="BG41:BH41"/>
    <mergeCell ref="BI41:BJ41"/>
    <mergeCell ref="BA39:BB39"/>
    <mergeCell ref="BS39:BT39"/>
    <mergeCell ref="BU39:BV39"/>
    <mergeCell ref="BI39:BJ39"/>
    <mergeCell ref="BK39:BL39"/>
    <mergeCell ref="BM39:BN39"/>
    <mergeCell ref="BO39:BP39"/>
    <mergeCell ref="BQ39:BR39"/>
    <mergeCell ref="AX34:AY34"/>
    <mergeCell ref="BB34:BC34"/>
    <mergeCell ref="BH34:BI34"/>
    <mergeCell ref="BL34:BM34"/>
    <mergeCell ref="J34:K34"/>
    <mergeCell ref="N34:O34"/>
    <mergeCell ref="R34:S34"/>
    <mergeCell ref="X34:Y34"/>
    <mergeCell ref="AB34:AC34"/>
    <mergeCell ref="AF34:AG34"/>
    <mergeCell ref="AX32:AY32"/>
    <mergeCell ref="BB32:BC32"/>
    <mergeCell ref="BH33:BI33"/>
    <mergeCell ref="W16:Z16"/>
    <mergeCell ref="BG16:BJ16"/>
    <mergeCell ref="AH9:AU10"/>
    <mergeCell ref="AW7:BF10"/>
    <mergeCell ref="AO12:AR12"/>
    <mergeCell ref="BL33:BM33"/>
    <mergeCell ref="BP33:BQ33"/>
    <mergeCell ref="AB33:AC33"/>
    <mergeCell ref="AF32:AG32"/>
    <mergeCell ref="AJ32:AK32"/>
    <mergeCell ref="AP32:AQ32"/>
    <mergeCell ref="Q17:Z17"/>
    <mergeCell ref="BA17:BJ17"/>
    <mergeCell ref="Q18:Z18"/>
    <mergeCell ref="BA18:BJ18"/>
    <mergeCell ref="H21:Q21"/>
    <mergeCell ref="Z21:AI21"/>
    <mergeCell ref="AR21:BA21"/>
    <mergeCell ref="BJ21:BS21"/>
    <mergeCell ref="I25:P25"/>
    <mergeCell ref="AA25:AH25"/>
    <mergeCell ref="AS25:AZ25"/>
    <mergeCell ref="BK25:BR25"/>
    <mergeCell ref="BR29:BS29"/>
  </mergeCells>
  <phoneticPr fontId="3"/>
  <printOptions horizontalCentered="1" verticalCentered="1"/>
  <pageMargins left="0" right="0" top="0" bottom="0" header="0.51181102362204722" footer="0.51181102362204722"/>
  <pageSetup paperSize="9" scale="74" orientation="landscape"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実施要綱（修正）</vt:lpstr>
      <vt:lpstr>予選組合せ</vt:lpstr>
      <vt:lpstr>予選リーグ日程</vt:lpstr>
      <vt:lpstr>予選星取表</vt:lpstr>
      <vt:lpstr>決勝トーナメント </vt:lpstr>
      <vt:lpstr>フレンドリートーナメント </vt:lpstr>
      <vt:lpstr>予選星取表!Print_Area</vt:lpstr>
      <vt:lpstr>予選組合せ!Print_Area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U0003</dc:creator>
  <cp:lastModifiedBy>takashi-ueno</cp:lastModifiedBy>
  <cp:lastPrinted>2018-07-15T10:39:03Z</cp:lastPrinted>
  <dcterms:created xsi:type="dcterms:W3CDTF">2007-07-10T02:37:53Z</dcterms:created>
  <dcterms:modified xsi:type="dcterms:W3CDTF">2018-07-16T09:38:15Z</dcterms:modified>
</cp:coreProperties>
</file>